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Server10\Documents\ΙΣΟΛΟΓΙΣΜΟΙ\ΑΙΤΩΛΙΚΗ ΠΙΣΤΗ\"/>
    </mc:Choice>
  </mc:AlternateContent>
  <xr:revisionPtr revIDLastSave="0" documentId="8_{E807F97E-34C0-4B36-8E29-A53454958D83}" xr6:coauthVersionLast="41" xr6:coauthVersionMax="41" xr10:uidLastSave="{00000000-0000-0000-0000-000000000000}"/>
  <bookViews>
    <workbookView xWindow="-108" yWindow="-108" windowWidth="23256" windowHeight="12576" tabRatio="927" xr2:uid="{00000000-000D-0000-FFFF-FFFF00000000}"/>
  </bookViews>
  <sheets>
    <sheet name="Ισόλ-ΚΑΧ (κατά λειτ) 2019-2018" sheetId="228" r:id="rId1"/>
    <sheet name="Σύνδεση ισοζυγίου με ισολογισμό" sheetId="225" state="hidden" r:id="rId2"/>
    <sheet name="Πίνακας ΚΑΧ κατ'είδος 2014" sheetId="221" state="hidden" r:id="rId3"/>
    <sheet name="Ισόλ.-ΚΑΧ (κάτ' είδος) 2014" sheetId="210" state="hidden" r:id="rId4"/>
    <sheet name="Πίνακας ΚΑΧ κατ' είδος 2015" sheetId="224" state="hidden" r:id="rId5"/>
    <sheet name="Ισολ.- ΚΑΧ (κατ' είδος) 2015" sheetId="223" state="hidden" r:id="rId6"/>
    <sheet name="Ισόλ-ΚΑΧ (κατ' είδος) 2014-2015" sheetId="229" state="hidden" r:id="rId7"/>
  </sheets>
  <definedNames>
    <definedName name="_xlnm.Print_Area" localSheetId="5">'Ισολ.- ΚΑΧ (κατ'' είδος) 2015'!$A:$Z</definedName>
    <definedName name="_xlnm.Print_Area" localSheetId="3">'Ισόλ.-ΚΑΧ (κάτ'' είδος) 2014'!$A$1:$Z$116</definedName>
    <definedName name="_xlnm.Print_Area" localSheetId="6">'Ισόλ-ΚΑΧ (κατ'' είδος) 2014-2015'!$A$2:$D$116</definedName>
    <definedName name="_xlnm.Print_Area" localSheetId="0">'Ισόλ-ΚΑΧ (κατά λειτ) 2019-2018'!$A$1:$E$127</definedName>
    <definedName name="_xlnm.Print_Area" localSheetId="4">'Πίνακας ΚΑΧ κατ'' είδος 2015'!$A$2:$Z$129</definedName>
    <definedName name="_xlnm.Print_Area" localSheetId="2">'Πίνακας ΚΑΧ κατ''είδος 2014'!$A$2:$Z$129</definedName>
  </definedNames>
  <calcPr calcId="181029"/>
</workbook>
</file>

<file path=xl/calcChain.xml><?xml version="1.0" encoding="utf-8"?>
<calcChain xmlns="http://schemas.openxmlformats.org/spreadsheetml/2006/main">
  <c r="C27" i="228" l="1"/>
  <c r="C14" i="228"/>
  <c r="E90" i="228"/>
  <c r="E38" i="228"/>
  <c r="C38" i="228"/>
  <c r="C90" i="228"/>
  <c r="E27" i="228"/>
  <c r="E14" i="228"/>
  <c r="C66" i="228" l="1"/>
  <c r="E66" i="228"/>
  <c r="C56" i="228"/>
  <c r="E56" i="228"/>
  <c r="C46" i="228"/>
  <c r="C47" i="228" s="1"/>
  <c r="E46" i="228"/>
  <c r="E19" i="228"/>
  <c r="C19" i="228"/>
  <c r="E100" i="228"/>
  <c r="E102" i="228" s="1"/>
  <c r="E112" i="228" s="1"/>
  <c r="C100" i="228"/>
  <c r="C102" i="228" s="1"/>
  <c r="C112" i="228" s="1"/>
  <c r="C115" i="228" s="1"/>
  <c r="C29" i="228" l="1"/>
  <c r="E68" i="228"/>
  <c r="C68" i="228"/>
  <c r="C117" i="228" l="1"/>
  <c r="P25" i="224"/>
  <c r="P18" i="224"/>
  <c r="P26" i="224" s="1"/>
  <c r="U82" i="210" l="1"/>
  <c r="X114" i="223" l="1"/>
  <c r="X113" i="223"/>
  <c r="X111" i="223"/>
  <c r="X110" i="223"/>
  <c r="X109" i="223"/>
  <c r="X108" i="223"/>
  <c r="X106" i="223"/>
  <c r="X105" i="223"/>
  <c r="X104" i="223"/>
  <c r="X103" i="223"/>
  <c r="X102" i="223"/>
  <c r="X97" i="223"/>
  <c r="X96" i="223"/>
  <c r="X95" i="223"/>
  <c r="X94" i="223"/>
  <c r="X86" i="223"/>
  <c r="X85" i="223"/>
  <c r="X83" i="223"/>
  <c r="X79" i="223"/>
  <c r="X78" i="223"/>
  <c r="X75" i="223"/>
  <c r="X71" i="223"/>
  <c r="X68" i="223"/>
  <c r="X67" i="223"/>
  <c r="X64" i="223"/>
  <c r="X57" i="223"/>
  <c r="X56" i="223"/>
  <c r="X55" i="223"/>
  <c r="X52" i="223"/>
  <c r="X51" i="223"/>
  <c r="X50" i="223"/>
  <c r="X43" i="223"/>
  <c r="X42" i="223"/>
  <c r="X41" i="223"/>
  <c r="X39" i="223"/>
  <c r="X26" i="223"/>
  <c r="X24" i="223"/>
  <c r="X23" i="223"/>
  <c r="X22" i="223"/>
  <c r="X15" i="223"/>
  <c r="X14" i="223"/>
  <c r="X13" i="223"/>
  <c r="Z13" i="223" s="1"/>
  <c r="Q129" i="224" l="1"/>
  <c r="S129" i="224"/>
  <c r="U129" i="224"/>
  <c r="U61" i="223" l="1"/>
  <c r="S7" i="223"/>
  <c r="Q101" i="223"/>
  <c r="M61" i="223"/>
  <c r="L62" i="223"/>
  <c r="K35" i="223"/>
  <c r="X35" i="223" s="1"/>
  <c r="K33" i="223"/>
  <c r="K62" i="223"/>
  <c r="J100" i="223"/>
  <c r="J62" i="223" s="1"/>
  <c r="H16" i="223"/>
  <c r="G62" i="223"/>
  <c r="F9" i="223"/>
  <c r="E82" i="223"/>
  <c r="X82" i="223" s="1"/>
  <c r="E38" i="223"/>
  <c r="E18" i="223"/>
  <c r="D72" i="223"/>
  <c r="X72" i="223" s="1"/>
  <c r="D73" i="223"/>
  <c r="D32" i="223"/>
  <c r="D30" i="223"/>
  <c r="D31" i="223"/>
  <c r="D33" i="223"/>
  <c r="D20" i="223"/>
  <c r="X20" i="223" s="1"/>
  <c r="D21" i="223"/>
  <c r="X21" i="223" s="1"/>
  <c r="D10" i="223"/>
  <c r="X10" i="223" s="1"/>
  <c r="D8" i="223"/>
  <c r="X8" i="223" s="1"/>
  <c r="D7" i="223"/>
  <c r="D11" i="223"/>
  <c r="X11" i="223" s="1"/>
  <c r="E84" i="223" l="1"/>
  <c r="E80" i="223"/>
  <c r="X80" i="223" s="1"/>
  <c r="C40" i="223"/>
  <c r="C49" i="223"/>
  <c r="X49" i="223" s="1"/>
  <c r="D6" i="223"/>
  <c r="I16" i="223"/>
  <c r="K30" i="223"/>
  <c r="X30" i="223" s="1"/>
  <c r="K32" i="223"/>
  <c r="X32" i="223" s="1"/>
  <c r="L38" i="223"/>
  <c r="X38" i="223" s="1"/>
  <c r="M74" i="223"/>
  <c r="M116" i="223" s="1"/>
  <c r="O107" i="223"/>
  <c r="S100" i="223"/>
  <c r="S62" i="223" s="1"/>
  <c r="S116" i="223" s="1"/>
  <c r="U62" i="223"/>
  <c r="X18" i="223"/>
  <c r="F62" i="223"/>
  <c r="J7" i="223"/>
  <c r="J116" i="223" s="1"/>
  <c r="N74" i="223"/>
  <c r="P7" i="223"/>
  <c r="Q62" i="223"/>
  <c r="V99" i="223"/>
  <c r="E34" i="223"/>
  <c r="X34" i="223" s="1"/>
  <c r="H100" i="223"/>
  <c r="K31" i="223"/>
  <c r="X31" i="223" s="1"/>
  <c r="L40" i="223"/>
  <c r="N61" i="223"/>
  <c r="X61" i="223" s="1"/>
  <c r="P73" i="223"/>
  <c r="R62" i="223"/>
  <c r="T112" i="223"/>
  <c r="U84" i="223"/>
  <c r="X84" i="223" s="1"/>
  <c r="W81" i="223"/>
  <c r="X81" i="223" s="1"/>
  <c r="D9" i="223"/>
  <c r="X9" i="223" s="1"/>
  <c r="X33" i="223"/>
  <c r="E40" i="223"/>
  <c r="F6" i="223"/>
  <c r="F116" i="223" s="1"/>
  <c r="G16" i="223"/>
  <c r="I101" i="223"/>
  <c r="O74" i="223"/>
  <c r="Q73" i="223"/>
  <c r="R7" i="223"/>
  <c r="U60" i="223"/>
  <c r="W40" i="223"/>
  <c r="B14" i="229"/>
  <c r="W116" i="223" l="1"/>
  <c r="X40" i="223"/>
  <c r="X73" i="223"/>
  <c r="Q116" i="223"/>
  <c r="X7" i="223"/>
  <c r="N116" i="223"/>
  <c r="G116" i="223"/>
  <c r="X16" i="223"/>
  <c r="D116" i="223"/>
  <c r="X6" i="223"/>
  <c r="R116" i="223"/>
  <c r="X99" i="223"/>
  <c r="V116" i="223"/>
  <c r="P116" i="223"/>
  <c r="C116" i="223"/>
  <c r="X74" i="223"/>
  <c r="X60" i="223"/>
  <c r="U116" i="223"/>
  <c r="X101" i="223"/>
  <c r="I62" i="223"/>
  <c r="I116" i="223" s="1"/>
  <c r="E116" i="223"/>
  <c r="X112" i="223"/>
  <c r="T116" i="223"/>
  <c r="X100" i="223"/>
  <c r="H62" i="223"/>
  <c r="H116" i="223" s="1"/>
  <c r="X107" i="223"/>
  <c r="O62" i="223"/>
  <c r="O116" i="223" s="1"/>
  <c r="L116" i="223"/>
  <c r="K116" i="223"/>
  <c r="X62" i="223" l="1"/>
  <c r="X115" i="223" s="1"/>
  <c r="X116" i="223"/>
  <c r="C110" i="228"/>
  <c r="B106" i="223"/>
  <c r="Z106" i="223" s="1"/>
  <c r="B108" i="229" s="1"/>
  <c r="B104" i="223"/>
  <c r="Z104" i="223" s="1"/>
  <c r="B106" i="229" s="1"/>
  <c r="B98" i="223"/>
  <c r="Z98" i="223" s="1"/>
  <c r="B100" i="229" s="1"/>
  <c r="O127" i="224"/>
  <c r="T126" i="224"/>
  <c r="N125" i="224"/>
  <c r="P124" i="224"/>
  <c r="P123" i="224"/>
  <c r="T122" i="224"/>
  <c r="T129" i="224" s="1"/>
  <c r="N121" i="224"/>
  <c r="F120" i="224"/>
  <c r="I118" i="224"/>
  <c r="H117" i="224"/>
  <c r="I116" i="224"/>
  <c r="V114" i="224"/>
  <c r="P113" i="224"/>
  <c r="V112" i="224"/>
  <c r="V111" i="224"/>
  <c r="R110" i="224"/>
  <c r="R109" i="224"/>
  <c r="H107" i="224"/>
  <c r="H106" i="224"/>
  <c r="F105" i="224"/>
  <c r="F104" i="224"/>
  <c r="F103" i="224"/>
  <c r="F102" i="224"/>
  <c r="W101" i="224"/>
  <c r="N100" i="224"/>
  <c r="O99" i="224"/>
  <c r="N98" i="224"/>
  <c r="M96" i="224"/>
  <c r="M129" i="224" s="1"/>
  <c r="W95" i="224"/>
  <c r="N94" i="224"/>
  <c r="P93" i="224"/>
  <c r="P92" i="224"/>
  <c r="N91" i="224"/>
  <c r="N90" i="224"/>
  <c r="N89" i="224"/>
  <c r="N88" i="224"/>
  <c r="N87" i="224"/>
  <c r="N86" i="224"/>
  <c r="N85" i="224"/>
  <c r="N84" i="224"/>
  <c r="N83" i="224"/>
  <c r="N82" i="224"/>
  <c r="N80" i="224"/>
  <c r="N79" i="224"/>
  <c r="N78" i="224"/>
  <c r="L77" i="224"/>
  <c r="L129" i="224" s="1"/>
  <c r="I60" i="224"/>
  <c r="I65" i="224" s="1"/>
  <c r="I35" i="224"/>
  <c r="I24" i="224"/>
  <c r="K75" i="224" s="1"/>
  <c r="K129" i="224" s="1"/>
  <c r="I17" i="224"/>
  <c r="G74" i="224" s="1"/>
  <c r="G129" i="224" s="1"/>
  <c r="C108" i="228"/>
  <c r="X86" i="210"/>
  <c r="X83" i="210"/>
  <c r="X79" i="210"/>
  <c r="X78" i="210"/>
  <c r="X75" i="210"/>
  <c r="X71" i="210"/>
  <c r="X68" i="210"/>
  <c r="X67" i="210"/>
  <c r="X64" i="210"/>
  <c r="X57" i="210"/>
  <c r="X56" i="210"/>
  <c r="X55" i="210"/>
  <c r="X52" i="210"/>
  <c r="X51" i="210"/>
  <c r="X50" i="210"/>
  <c r="X43" i="210"/>
  <c r="X41" i="210"/>
  <c r="X39" i="210"/>
  <c r="X26" i="210"/>
  <c r="X24" i="210"/>
  <c r="X23" i="210"/>
  <c r="X22" i="210"/>
  <c r="X15" i="210"/>
  <c r="X14" i="210"/>
  <c r="X13" i="210"/>
  <c r="B104" i="210"/>
  <c r="V114" i="221"/>
  <c r="V112" i="221"/>
  <c r="V111" i="221"/>
  <c r="I129" i="221"/>
  <c r="B97" i="210" s="1"/>
  <c r="J129" i="221"/>
  <c r="L129" i="221"/>
  <c r="B99" i="210" s="1"/>
  <c r="Q129" i="221"/>
  <c r="S129" i="221"/>
  <c r="B106" i="210" s="1"/>
  <c r="U129" i="221"/>
  <c r="X129" i="221"/>
  <c r="Y129" i="221"/>
  <c r="Z129" i="221"/>
  <c r="F120" i="221"/>
  <c r="F104" i="221"/>
  <c r="F103" i="221"/>
  <c r="F102" i="221"/>
  <c r="T126" i="221"/>
  <c r="T122" i="221"/>
  <c r="T129" i="221" s="1"/>
  <c r="B107" i="210" s="1"/>
  <c r="R110" i="221"/>
  <c r="R129" i="221" s="1"/>
  <c r="B105" i="210" s="1"/>
  <c r="R109" i="221"/>
  <c r="P113" i="221"/>
  <c r="P124" i="221"/>
  <c r="P123" i="221"/>
  <c r="P129" i="221" s="1"/>
  <c r="B103" i="210" s="1"/>
  <c r="O127" i="221"/>
  <c r="W101" i="221"/>
  <c r="N100" i="221"/>
  <c r="O99" i="221"/>
  <c r="O129" i="221" s="1"/>
  <c r="B102" i="210" s="1"/>
  <c r="N98" i="221"/>
  <c r="N94" i="221"/>
  <c r="N125" i="221"/>
  <c r="N121" i="221"/>
  <c r="N83" i="221"/>
  <c r="N84" i="221"/>
  <c r="N85" i="221"/>
  <c r="N86" i="221"/>
  <c r="N87" i="221"/>
  <c r="N88" i="221"/>
  <c r="N89" i="221"/>
  <c r="N90" i="221"/>
  <c r="N91" i="221"/>
  <c r="N79" i="221"/>
  <c r="N80" i="221"/>
  <c r="N78" i="221"/>
  <c r="L77" i="221"/>
  <c r="P93" i="221"/>
  <c r="P92" i="221"/>
  <c r="K75" i="221"/>
  <c r="K129" i="221" s="1"/>
  <c r="B98" i="210" s="1"/>
  <c r="Z98" i="210" s="1"/>
  <c r="D100" i="229" s="1"/>
  <c r="I119" i="221"/>
  <c r="I118" i="221"/>
  <c r="I116" i="221"/>
  <c r="H117" i="221"/>
  <c r="H129" i="221" s="1"/>
  <c r="B96" i="210" s="1"/>
  <c r="H107" i="221"/>
  <c r="H106" i="221"/>
  <c r="F105" i="221"/>
  <c r="M96" i="221"/>
  <c r="M129" i="221" s="1"/>
  <c r="B100" i="210" s="1"/>
  <c r="W95" i="221"/>
  <c r="N82" i="221"/>
  <c r="I60" i="221"/>
  <c r="I65" i="221" s="1"/>
  <c r="I35" i="221"/>
  <c r="P25" i="221"/>
  <c r="I24" i="221"/>
  <c r="P18" i="221"/>
  <c r="I17" i="221"/>
  <c r="I25" i="221" s="1"/>
  <c r="I36" i="221" s="1"/>
  <c r="V129" i="221" l="1"/>
  <c r="B109" i="210" s="1"/>
  <c r="F129" i="221"/>
  <c r="B94" i="210" s="1"/>
  <c r="N129" i="221"/>
  <c r="B101" i="210" s="1"/>
  <c r="W129" i="221"/>
  <c r="B110" i="210" s="1"/>
  <c r="C111" i="228"/>
  <c r="C107" i="228"/>
  <c r="P68" i="221"/>
  <c r="D74" i="221"/>
  <c r="G74" i="221" s="1"/>
  <c r="G129" i="221" s="1"/>
  <c r="B95" i="210" s="1"/>
  <c r="W129" i="224"/>
  <c r="B110" i="223" s="1"/>
  <c r="Z110" i="223" s="1"/>
  <c r="B112" i="229" s="1"/>
  <c r="R129" i="224"/>
  <c r="F129" i="224"/>
  <c r="N129" i="224"/>
  <c r="P129" i="224"/>
  <c r="V129" i="224"/>
  <c r="O129" i="224"/>
  <c r="H129" i="224"/>
  <c r="I129" i="224"/>
  <c r="B107" i="223"/>
  <c r="Z107" i="223" s="1"/>
  <c r="B109" i="229" s="1"/>
  <c r="B99" i="223"/>
  <c r="Z99" i="223" s="1"/>
  <c r="B101" i="229" s="1"/>
  <c r="B105" i="223"/>
  <c r="Z105" i="223" s="1"/>
  <c r="B107" i="229" s="1"/>
  <c r="P68" i="224"/>
  <c r="B100" i="223"/>
  <c r="Z100" i="223" s="1"/>
  <c r="B102" i="229" s="1"/>
  <c r="C106" i="228"/>
  <c r="I25" i="224"/>
  <c r="I36" i="224" s="1"/>
  <c r="I68" i="224"/>
  <c r="I66" i="221"/>
  <c r="P26" i="221"/>
  <c r="I68" i="221" s="1"/>
  <c r="B108" i="210" l="1"/>
  <c r="B111" i="210" s="1"/>
  <c r="B96" i="223"/>
  <c r="Z96" i="223" s="1"/>
  <c r="B98" i="229" s="1"/>
  <c r="X129" i="224"/>
  <c r="B102" i="223"/>
  <c r="Z102" i="223" s="1"/>
  <c r="B104" i="229" s="1"/>
  <c r="B97" i="223"/>
  <c r="Z97" i="223" s="1"/>
  <c r="B99" i="229" s="1"/>
  <c r="B109" i="223"/>
  <c r="Z109" i="223" s="1"/>
  <c r="B111" i="229" s="1"/>
  <c r="B103" i="223"/>
  <c r="Z103" i="223" s="1"/>
  <c r="B105" i="229" s="1"/>
  <c r="B94" i="223"/>
  <c r="Z94" i="223" s="1"/>
  <c r="B96" i="229" s="1"/>
  <c r="B101" i="223"/>
  <c r="Z101" i="223" s="1"/>
  <c r="B103" i="229" s="1"/>
  <c r="B95" i="223"/>
  <c r="Z95" i="223" s="1"/>
  <c r="B97" i="229" s="1"/>
  <c r="I66" i="224"/>
  <c r="I67" i="224" s="1"/>
  <c r="I67" i="221"/>
  <c r="Z108" i="223" l="1"/>
  <c r="B108" i="223"/>
  <c r="B111" i="223" s="1"/>
  <c r="J100" i="210"/>
  <c r="J62" i="210" l="1"/>
  <c r="Z111" i="223"/>
  <c r="B113" i="229" s="1"/>
  <c r="B110" i="229"/>
  <c r="J7" i="210"/>
  <c r="J116" i="210" s="1"/>
  <c r="D32" i="210"/>
  <c r="D30" i="210"/>
  <c r="D31" i="210"/>
  <c r="D72" i="210" l="1"/>
  <c r="X72" i="210" s="1"/>
  <c r="D73" i="210"/>
  <c r="D33" i="210" l="1"/>
  <c r="D20" i="210"/>
  <c r="X20" i="210" s="1"/>
  <c r="D21" i="210"/>
  <c r="X21" i="210" s="1"/>
  <c r="D10" i="210"/>
  <c r="X10" i="210" s="1"/>
  <c r="D8" i="210"/>
  <c r="X8" i="210" s="1"/>
  <c r="D7" i="210"/>
  <c r="D11" i="210"/>
  <c r="X11" i="210" s="1"/>
  <c r="E85" i="210" l="1"/>
  <c r="X85" i="210" s="1"/>
  <c r="E42" i="210"/>
  <c r="X42" i="210" s="1"/>
  <c r="Q101" i="210" l="1"/>
  <c r="E82" i="210" l="1"/>
  <c r="X82" i="210" s="1"/>
  <c r="E38" i="210"/>
  <c r="E80" i="210"/>
  <c r="X80" i="210" s="1"/>
  <c r="E34" i="210"/>
  <c r="X34" i="210" s="1"/>
  <c r="E18" i="210"/>
  <c r="E40" i="210" l="1"/>
  <c r="X18" i="210"/>
  <c r="E84" i="210"/>
  <c r="E116" i="210" l="1"/>
  <c r="B112" i="223" l="1"/>
  <c r="B113" i="223" s="1"/>
  <c r="Y129" i="224"/>
  <c r="Z129" i="224" s="1"/>
  <c r="B73" i="229"/>
  <c r="B72" i="223"/>
  <c r="Z72" i="223" s="1"/>
  <c r="Z112" i="223" l="1"/>
  <c r="C75" i="228"/>
  <c r="E110" i="228"/>
  <c r="E108" i="228"/>
  <c r="E107" i="228"/>
  <c r="E106" i="228"/>
  <c r="E115" i="228" l="1"/>
  <c r="Z113" i="223"/>
  <c r="B115" i="229" s="1"/>
  <c r="B114" i="229"/>
  <c r="B52" i="223"/>
  <c r="Z52" i="223" s="1"/>
  <c r="B64" i="223"/>
  <c r="Z64" i="223" s="1"/>
  <c r="B60" i="223"/>
  <c r="Z60" i="223" s="1"/>
  <c r="B61" i="229"/>
  <c r="B67" i="223"/>
  <c r="Z67" i="223" s="1"/>
  <c r="B68" i="229"/>
  <c r="B7" i="223"/>
  <c r="Z7" i="223" s="1"/>
  <c r="B34" i="223"/>
  <c r="Z34" i="223" s="1"/>
  <c r="B61" i="223"/>
  <c r="Z61" i="223" s="1"/>
  <c r="B79" i="229"/>
  <c r="B78" i="223"/>
  <c r="Z78" i="223" s="1"/>
  <c r="B51" i="223"/>
  <c r="Z51" i="223" s="1"/>
  <c r="B79" i="223"/>
  <c r="Z79" i="223" s="1"/>
  <c r="B6" i="223"/>
  <c r="Z6" i="223" s="1"/>
  <c r="B82" i="223"/>
  <c r="Z82" i="223" s="1"/>
  <c r="B43" i="223"/>
  <c r="Z43" i="223" s="1"/>
  <c r="B30" i="223"/>
  <c r="Z30" i="223" s="1"/>
  <c r="X114" i="210"/>
  <c r="X113" i="210"/>
  <c r="X108" i="210"/>
  <c r="X105" i="210"/>
  <c r="Z105" i="210" s="1"/>
  <c r="D107" i="229" s="1"/>
  <c r="X104" i="210"/>
  <c r="Z104" i="210" s="1"/>
  <c r="D106" i="229" s="1"/>
  <c r="X103" i="210"/>
  <c r="Z103" i="210" s="1"/>
  <c r="D105" i="229" s="1"/>
  <c r="X102" i="210"/>
  <c r="Z102" i="210" s="1"/>
  <c r="D104" i="229" s="1"/>
  <c r="X97" i="210"/>
  <c r="Z97" i="210" s="1"/>
  <c r="D99" i="229" s="1"/>
  <c r="X96" i="210"/>
  <c r="Z96" i="210" s="1"/>
  <c r="D98" i="229" s="1"/>
  <c r="Z13" i="210"/>
  <c r="B65" i="229" l="1"/>
  <c r="B44" i="229"/>
  <c r="B7" i="229"/>
  <c r="C54" i="228"/>
  <c r="B52" i="229"/>
  <c r="B35" i="229"/>
  <c r="B83" i="229"/>
  <c r="B8" i="229"/>
  <c r="C55" i="228"/>
  <c r="B53" i="229"/>
  <c r="C82" i="228"/>
  <c r="B80" i="229"/>
  <c r="C64" i="228"/>
  <c r="B62" i="229"/>
  <c r="C32" i="228"/>
  <c r="B31" i="229"/>
  <c r="C70" i="228"/>
  <c r="B8" i="223"/>
  <c r="Z8" i="223" s="1"/>
  <c r="B113" i="210"/>
  <c r="X109" i="210"/>
  <c r="Z109" i="210" s="1"/>
  <c r="D111" i="229" s="1"/>
  <c r="X106" i="210"/>
  <c r="Z106" i="210" s="1"/>
  <c r="D108" i="229" s="1"/>
  <c r="X94" i="210"/>
  <c r="Z94" i="210" s="1"/>
  <c r="D96" i="229" s="1"/>
  <c r="B64" i="210"/>
  <c r="Z64" i="210" s="1"/>
  <c r="E117" i="228" l="1"/>
  <c r="B9" i="229"/>
  <c r="X111" i="210"/>
  <c r="S7" i="210" l="1"/>
  <c r="S100" i="210"/>
  <c r="S62" i="210" s="1"/>
  <c r="R7" i="210"/>
  <c r="R62" i="210"/>
  <c r="Q62" i="210"/>
  <c r="Q73" i="210"/>
  <c r="P73" i="210"/>
  <c r="P7" i="210"/>
  <c r="F62" i="210"/>
  <c r="I16" i="210"/>
  <c r="I101" i="210"/>
  <c r="H100" i="210"/>
  <c r="H62" i="210" s="1"/>
  <c r="H16" i="210"/>
  <c r="X73" i="210" l="1"/>
  <c r="R116" i="210"/>
  <c r="S116" i="210"/>
  <c r="Q116" i="210"/>
  <c r="P116" i="210"/>
  <c r="X7" i="210"/>
  <c r="F9" i="210"/>
  <c r="F6" i="210"/>
  <c r="H116" i="210"/>
  <c r="I62" i="210"/>
  <c r="I116" i="210" s="1"/>
  <c r="X101" i="210"/>
  <c r="Z101" i="210" s="1"/>
  <c r="D103" i="229" s="1"/>
  <c r="X95" i="210"/>
  <c r="Z95" i="210" s="1"/>
  <c r="D97" i="229" s="1"/>
  <c r="X110" i="210"/>
  <c r="Z110" i="210" s="1"/>
  <c r="D112" i="229" s="1"/>
  <c r="F116" i="210" l="1"/>
  <c r="X100" i="210"/>
  <c r="Z100" i="210" s="1"/>
  <c r="D102" i="229" s="1"/>
  <c r="B30" i="210" l="1"/>
  <c r="O107" i="210" l="1"/>
  <c r="O62" i="210" s="1"/>
  <c r="O74" i="210"/>
  <c r="N61" i="210"/>
  <c r="N74" i="210"/>
  <c r="M74" i="210"/>
  <c r="M61" i="210"/>
  <c r="N116" i="210" l="1"/>
  <c r="X74" i="210"/>
  <c r="M116" i="210"/>
  <c r="O116" i="210"/>
  <c r="E111" i="228"/>
  <c r="X107" i="210" l="1"/>
  <c r="Z107" i="210" s="1"/>
  <c r="D109" i="229" s="1"/>
  <c r="G16" i="210" l="1"/>
  <c r="X16" i="210" l="1"/>
  <c r="V99" i="210" l="1"/>
  <c r="V116" i="210" s="1"/>
  <c r="X99" i="210" l="1"/>
  <c r="Z99" i="210" s="1"/>
  <c r="Z108" i="210" l="1"/>
  <c r="D101" i="229"/>
  <c r="Z111" i="210" l="1"/>
  <c r="D113" i="229" s="1"/>
  <c r="D110" i="229"/>
  <c r="L40" i="210" l="1"/>
  <c r="L38" i="210"/>
  <c r="G62" i="210"/>
  <c r="U61" i="210"/>
  <c r="X61" i="210" s="1"/>
  <c r="K30" i="210"/>
  <c r="K31" i="210"/>
  <c r="X31" i="210" s="1"/>
  <c r="K32" i="210"/>
  <c r="X32" i="210" s="1"/>
  <c r="K33" i="210"/>
  <c r="X33" i="210" s="1"/>
  <c r="K35" i="210"/>
  <c r="X35" i="210" s="1"/>
  <c r="X30" i="210" l="1"/>
  <c r="G116" i="210"/>
  <c r="X38" i="210"/>
  <c r="U62" i="210"/>
  <c r="U60" i="210"/>
  <c r="U84" i="210" l="1"/>
  <c r="X84" i="210" s="1"/>
  <c r="C40" i="210"/>
  <c r="X60" i="210"/>
  <c r="T112" i="210"/>
  <c r="T116" i="210" s="1"/>
  <c r="D14" i="229"/>
  <c r="Z30" i="210"/>
  <c r="W40" i="210"/>
  <c r="W81" i="210"/>
  <c r="X81" i="210" s="1"/>
  <c r="C49" i="210"/>
  <c r="X49" i="210" s="1"/>
  <c r="D6" i="210"/>
  <c r="D9" i="210"/>
  <c r="X9" i="210" s="1"/>
  <c r="U116" i="210" l="1"/>
  <c r="W116" i="210"/>
  <c r="D116" i="210"/>
  <c r="X6" i="210"/>
  <c r="X40" i="210"/>
  <c r="C116" i="210"/>
  <c r="X112" i="210"/>
  <c r="Z112" i="210" s="1"/>
  <c r="D114" i="229" s="1"/>
  <c r="K62" i="210"/>
  <c r="K116" i="210" l="1"/>
  <c r="L62" i="210"/>
  <c r="L116" i="210" s="1"/>
  <c r="Z113" i="210"/>
  <c r="D115" i="229" s="1"/>
  <c r="X116" i="210" l="1"/>
  <c r="X62" i="210"/>
  <c r="X115" i="210" s="1"/>
  <c r="B74" i="210" l="1"/>
  <c r="Z74" i="210" s="1"/>
  <c r="B31" i="210"/>
  <c r="Z31" i="210" s="1"/>
  <c r="B73" i="210"/>
  <c r="Z73" i="210" s="1"/>
  <c r="B82" i="210"/>
  <c r="Z82" i="210" s="1"/>
  <c r="B83" i="210"/>
  <c r="Z83" i="210" s="1"/>
  <c r="B18" i="210"/>
  <c r="B20" i="210"/>
  <c r="E77" i="228"/>
  <c r="B84" i="210" l="1"/>
  <c r="Z84" i="210" s="1"/>
  <c r="B32" i="210"/>
  <c r="Z32" i="210" s="1"/>
  <c r="D65" i="229"/>
  <c r="D75" i="229"/>
  <c r="B72" i="210"/>
  <c r="Z20" i="210"/>
  <c r="B7" i="210" l="1"/>
  <c r="Z7" i="210" s="1"/>
  <c r="B6" i="210"/>
  <c r="Z6" i="210" s="1"/>
  <c r="B39" i="223" l="1"/>
  <c r="Z39" i="223" s="1"/>
  <c r="C41" i="228" l="1"/>
  <c r="B40" i="229"/>
  <c r="B73" i="223"/>
  <c r="Z73" i="223" s="1"/>
  <c r="B74" i="229"/>
  <c r="C76" i="228" l="1"/>
  <c r="B31" i="223" l="1"/>
  <c r="Z31" i="223" s="1"/>
  <c r="B61" i="210"/>
  <c r="Z61" i="210" s="1"/>
  <c r="B32" i="229" l="1"/>
  <c r="E64" i="228"/>
  <c r="D62" i="229" l="1"/>
  <c r="B32" i="223" l="1"/>
  <c r="Z32" i="223" s="1"/>
  <c r="B35" i="210"/>
  <c r="Z35" i="210" s="1"/>
  <c r="B33" i="210"/>
  <c r="B33" i="229" l="1"/>
  <c r="B35" i="223"/>
  <c r="Z35" i="223" s="1"/>
  <c r="B84" i="223"/>
  <c r="Z84" i="223" s="1"/>
  <c r="B33" i="223"/>
  <c r="Z33" i="210"/>
  <c r="E37" i="228"/>
  <c r="E35" i="228"/>
  <c r="E34" i="228"/>
  <c r="E32" i="228"/>
  <c r="B21" i="210"/>
  <c r="E47" i="228" l="1"/>
  <c r="B36" i="223"/>
  <c r="Z33" i="223"/>
  <c r="Z36" i="223" s="1"/>
  <c r="D33" i="229"/>
  <c r="D32" i="229"/>
  <c r="D85" i="229"/>
  <c r="D34" i="229"/>
  <c r="D31" i="229"/>
  <c r="D36" i="229"/>
  <c r="C37" i="228"/>
  <c r="B36" i="229"/>
  <c r="B85" i="229"/>
  <c r="B34" i="229"/>
  <c r="B80" i="223"/>
  <c r="Z80" i="223" s="1"/>
  <c r="B81" i="229"/>
  <c r="B20" i="223"/>
  <c r="Z20" i="223" s="1"/>
  <c r="B68" i="223"/>
  <c r="B38" i="223"/>
  <c r="Z38" i="223" s="1"/>
  <c r="B39" i="229"/>
  <c r="Z21" i="210"/>
  <c r="E76" i="228"/>
  <c r="E23" i="228"/>
  <c r="B10" i="210"/>
  <c r="Z10" i="210" s="1"/>
  <c r="B69" i="223" l="1"/>
  <c r="Z68" i="223"/>
  <c r="Z69" i="223" s="1"/>
  <c r="D74" i="229"/>
  <c r="D22" i="229"/>
  <c r="C22" i="228"/>
  <c r="B21" i="229"/>
  <c r="C35" i="228"/>
  <c r="C48" i="228" s="1"/>
  <c r="B37" i="229"/>
  <c r="B69" i="229"/>
  <c r="B14" i="223"/>
  <c r="Z14" i="223" s="1"/>
  <c r="B21" i="223"/>
  <c r="Z21" i="223" s="1"/>
  <c r="B22" i="229"/>
  <c r="B11" i="229"/>
  <c r="B10" i="223"/>
  <c r="Z10" i="223" s="1"/>
  <c r="E22" i="228"/>
  <c r="E12" i="228"/>
  <c r="B9" i="210" l="1"/>
  <c r="Z9" i="210" s="1"/>
  <c r="D11" i="229"/>
  <c r="D21" i="229"/>
  <c r="C16" i="228"/>
  <c r="B15" i="229"/>
  <c r="C71" i="228"/>
  <c r="C23" i="228"/>
  <c r="C12" i="228"/>
  <c r="B9" i="223"/>
  <c r="Z9" i="223" s="1"/>
  <c r="E11" i="228"/>
  <c r="C72" i="228" l="1"/>
  <c r="B70" i="229"/>
  <c r="C11" i="228"/>
  <c r="B10" i="229"/>
  <c r="D10" i="229"/>
  <c r="B68" i="210"/>
  <c r="Z68" i="210" s="1"/>
  <c r="E71" i="228" l="1"/>
  <c r="D69" i="229" l="1"/>
  <c r="B51" i="210" l="1"/>
  <c r="Z51" i="210" s="1"/>
  <c r="B52" i="210"/>
  <c r="Z52" i="210" s="1"/>
  <c r="B50" i="210"/>
  <c r="Z50" i="210" s="1"/>
  <c r="B42" i="210"/>
  <c r="Z42" i="210" s="1"/>
  <c r="B42" i="223" l="1"/>
  <c r="Z42" i="223" s="1"/>
  <c r="B81" i="223"/>
  <c r="Z81" i="223" s="1"/>
  <c r="B82" i="229"/>
  <c r="B50" i="223"/>
  <c r="Z50" i="223" s="1"/>
  <c r="B60" i="210"/>
  <c r="E55" i="228"/>
  <c r="E54" i="228"/>
  <c r="E53" i="228"/>
  <c r="D61" i="229" l="1"/>
  <c r="D52" i="229"/>
  <c r="D43" i="229"/>
  <c r="D53" i="229"/>
  <c r="D51" i="229"/>
  <c r="C53" i="228"/>
  <c r="B51" i="229"/>
  <c r="B43" i="229"/>
  <c r="B49" i="223"/>
  <c r="B49" i="210"/>
  <c r="Z49" i="210" s="1"/>
  <c r="Z53" i="210" s="1"/>
  <c r="Z60" i="210"/>
  <c r="B67" i="210"/>
  <c r="B24" i="210"/>
  <c r="Z24" i="210" s="1"/>
  <c r="B23" i="210"/>
  <c r="Z23" i="210" s="1"/>
  <c r="D50" i="229" l="1"/>
  <c r="B53" i="223"/>
  <c r="Z49" i="223"/>
  <c r="Z53" i="223" s="1"/>
  <c r="B53" i="210"/>
  <c r="B50" i="229"/>
  <c r="B74" i="223"/>
  <c r="Z74" i="223" s="1"/>
  <c r="B75" i="229"/>
  <c r="B23" i="223"/>
  <c r="Z23" i="223" s="1"/>
  <c r="B18" i="223"/>
  <c r="Z18" i="223" s="1"/>
  <c r="B24" i="223"/>
  <c r="Z24" i="223" s="1"/>
  <c r="Z72" i="210"/>
  <c r="Z67" i="210"/>
  <c r="Z69" i="210" s="1"/>
  <c r="B69" i="210"/>
  <c r="E20" i="228"/>
  <c r="E75" i="228"/>
  <c r="B75" i="210"/>
  <c r="Z75" i="210" s="1"/>
  <c r="B81" i="210"/>
  <c r="Z81" i="210" s="1"/>
  <c r="D25" i="229" l="1"/>
  <c r="E26" i="228"/>
  <c r="B41" i="229"/>
  <c r="B40" i="223"/>
  <c r="Z40" i="223" s="1"/>
  <c r="D73" i="229"/>
  <c r="D19" i="229"/>
  <c r="D24" i="229"/>
  <c r="D54" i="229"/>
  <c r="C20" i="228"/>
  <c r="B19" i="229"/>
  <c r="B24" i="229"/>
  <c r="C26" i="228"/>
  <c r="B25" i="229"/>
  <c r="C77" i="228"/>
  <c r="B54" i="229"/>
  <c r="Z76" i="210"/>
  <c r="B26" i="223"/>
  <c r="Z26" i="223" s="1"/>
  <c r="B75" i="223"/>
  <c r="B76" i="210"/>
  <c r="B26" i="210"/>
  <c r="Z26" i="210" s="1"/>
  <c r="Z18" i="210"/>
  <c r="E78" i="228"/>
  <c r="D68" i="229" l="1"/>
  <c r="E70" i="228"/>
  <c r="B76" i="223"/>
  <c r="Z75" i="223"/>
  <c r="Z76" i="223" s="1"/>
  <c r="D82" i="229"/>
  <c r="D76" i="229"/>
  <c r="B27" i="229"/>
  <c r="B76" i="229"/>
  <c r="E72" i="228"/>
  <c r="B80" i="210"/>
  <c r="Z80" i="210" s="1"/>
  <c r="E79" i="228"/>
  <c r="D81" i="229" l="1"/>
  <c r="D77" i="229"/>
  <c r="D27" i="229"/>
  <c r="D70" i="229"/>
  <c r="C78" i="228"/>
  <c r="C79" i="228" l="1"/>
  <c r="B77" i="229"/>
  <c r="B78" i="210"/>
  <c r="D79" i="229" l="1"/>
  <c r="Z78" i="210"/>
  <c r="B22" i="210"/>
  <c r="Z22" i="210" l="1"/>
  <c r="Z25" i="210" s="1"/>
  <c r="B25" i="210"/>
  <c r="B86" i="210"/>
  <c r="Z86" i="210" s="1"/>
  <c r="B57" i="210"/>
  <c r="Z57" i="210" s="1"/>
  <c r="B56" i="210"/>
  <c r="Z56" i="210" s="1"/>
  <c r="B55" i="210"/>
  <c r="B41" i="210"/>
  <c r="Z41" i="210" s="1"/>
  <c r="B8" i="210"/>
  <c r="B85" i="210" l="1"/>
  <c r="Z85" i="210" s="1"/>
  <c r="B57" i="223"/>
  <c r="Z57" i="223" s="1"/>
  <c r="B56" i="223"/>
  <c r="Z56" i="223" s="1"/>
  <c r="B22" i="223"/>
  <c r="B41" i="223"/>
  <c r="Z55" i="210"/>
  <c r="Z58" i="210" s="1"/>
  <c r="B58" i="210"/>
  <c r="E82" i="228"/>
  <c r="B79" i="210"/>
  <c r="Z8" i="210"/>
  <c r="E43" i="228"/>
  <c r="E89" i="228"/>
  <c r="E88" i="228"/>
  <c r="E60" i="228"/>
  <c r="E59" i="228"/>
  <c r="E58" i="228"/>
  <c r="B15" i="210"/>
  <c r="Z15" i="210" s="1"/>
  <c r="B39" i="210"/>
  <c r="Z39" i="210" s="1"/>
  <c r="E91" i="228" l="1"/>
  <c r="E93" i="228" s="1"/>
  <c r="D23" i="229"/>
  <c r="E24" i="228"/>
  <c r="B44" i="223"/>
  <c r="B45" i="223" s="1"/>
  <c r="Z41" i="223"/>
  <c r="Z44" i="223" s="1"/>
  <c r="Z45" i="223" s="1"/>
  <c r="B25" i="223"/>
  <c r="Z22" i="223"/>
  <c r="Z25" i="223" s="1"/>
  <c r="D56" i="229"/>
  <c r="D87" i="229"/>
  <c r="D80" i="229"/>
  <c r="D57" i="229"/>
  <c r="D58" i="229"/>
  <c r="D9" i="229"/>
  <c r="D86" i="229"/>
  <c r="C59" i="228"/>
  <c r="B57" i="229"/>
  <c r="C60" i="228"/>
  <c r="B58" i="229"/>
  <c r="D42" i="229"/>
  <c r="B23" i="229"/>
  <c r="B42" i="229"/>
  <c r="E29" i="228"/>
  <c r="E48" i="228" s="1"/>
  <c r="B85" i="223"/>
  <c r="Z85" i="223" s="1"/>
  <c r="B86" i="223"/>
  <c r="Z86" i="223" s="1"/>
  <c r="B55" i="223"/>
  <c r="B84" i="229"/>
  <c r="B83" i="223"/>
  <c r="Z83" i="223" s="1"/>
  <c r="B15" i="223"/>
  <c r="Z15" i="223" s="1"/>
  <c r="B16" i="229"/>
  <c r="B62" i="210"/>
  <c r="Z79" i="210"/>
  <c r="Z87" i="210" s="1"/>
  <c r="Z89" i="210" s="1"/>
  <c r="B87" i="210"/>
  <c r="B89" i="210" s="1"/>
  <c r="E17" i="228"/>
  <c r="B14" i="210"/>
  <c r="Z14" i="210" s="1"/>
  <c r="B11" i="210"/>
  <c r="D59" i="229" l="1"/>
  <c r="E61" i="228"/>
  <c r="B58" i="223"/>
  <c r="Z55" i="223"/>
  <c r="Z58" i="223" s="1"/>
  <c r="Z87" i="223"/>
  <c r="Z89" i="223" s="1"/>
  <c r="D26" i="229"/>
  <c r="D84" i="229"/>
  <c r="D16" i="229"/>
  <c r="C89" i="228"/>
  <c r="B87" i="229"/>
  <c r="C88" i="228"/>
  <c r="B86" i="229"/>
  <c r="C24" i="228"/>
  <c r="C17" i="228"/>
  <c r="C43" i="228"/>
  <c r="B45" i="229"/>
  <c r="B88" i="229"/>
  <c r="B56" i="229"/>
  <c r="B87" i="223"/>
  <c r="B89" i="223" s="1"/>
  <c r="B11" i="223"/>
  <c r="B16" i="223"/>
  <c r="Z11" i="210"/>
  <c r="Z12" i="210" s="1"/>
  <c r="B12" i="210"/>
  <c r="Z62" i="210"/>
  <c r="Z63" i="210" s="1"/>
  <c r="Z65" i="210" s="1"/>
  <c r="Z90" i="210" s="1"/>
  <c r="B63" i="210"/>
  <c r="B65" i="210" s="1"/>
  <c r="B90" i="210" s="1"/>
  <c r="B16" i="210"/>
  <c r="E41" i="228"/>
  <c r="E16" i="228"/>
  <c r="E13" i="228"/>
  <c r="C91" i="228" l="1"/>
  <c r="C93" i="228" s="1"/>
  <c r="B12" i="223"/>
  <c r="Z11" i="223"/>
  <c r="Z12" i="223" s="1"/>
  <c r="B17" i="223"/>
  <c r="Z16" i="223"/>
  <c r="Z17" i="223" s="1"/>
  <c r="D83" i="229"/>
  <c r="D7" i="229"/>
  <c r="D15" i="229"/>
  <c r="D17" i="229"/>
  <c r="D63" i="229"/>
  <c r="D8" i="229"/>
  <c r="D40" i="229"/>
  <c r="B26" i="229"/>
  <c r="D12" i="229"/>
  <c r="B59" i="229"/>
  <c r="C58" i="228"/>
  <c r="B17" i="229"/>
  <c r="B12" i="229"/>
  <c r="B62" i="223"/>
  <c r="B17" i="210"/>
  <c r="B27" i="210" s="1"/>
  <c r="Z16" i="210"/>
  <c r="Z17" i="210" s="1"/>
  <c r="Z27" i="210" s="1"/>
  <c r="D88" i="229" l="1"/>
  <c r="D64" i="229"/>
  <c r="B27" i="223"/>
  <c r="B46" i="223" s="1"/>
  <c r="B63" i="223"/>
  <c r="B65" i="223" s="1"/>
  <c r="B90" i="223" s="1"/>
  <c r="Z62" i="223"/>
  <c r="Z63" i="223" s="1"/>
  <c r="Z65" i="223" s="1"/>
  <c r="Z90" i="223" s="1"/>
  <c r="Z27" i="223"/>
  <c r="Z46" i="223" s="1"/>
  <c r="D18" i="229"/>
  <c r="B89" i="229"/>
  <c r="B46" i="229"/>
  <c r="D13" i="229"/>
  <c r="C13" i="228"/>
  <c r="B63" i="229"/>
  <c r="B18" i="229"/>
  <c r="C61" i="228"/>
  <c r="B116" i="223" l="1"/>
  <c r="Z116" i="223"/>
  <c r="D89" i="229"/>
  <c r="D66" i="229"/>
  <c r="D28" i="229"/>
  <c r="B13" i="229"/>
  <c r="B64" i="229"/>
  <c r="B28" i="229"/>
  <c r="D91" i="229" l="1"/>
  <c r="B66" i="229"/>
  <c r="B47" i="229"/>
  <c r="B34" i="210" l="1"/>
  <c r="B36" i="210" s="1"/>
  <c r="B38" i="210"/>
  <c r="Z34" i="210" l="1"/>
  <c r="Z36" i="210" s="1"/>
  <c r="B91" i="229"/>
  <c r="B118" i="229" s="1"/>
  <c r="D35" i="229"/>
  <c r="Z38" i="210"/>
  <c r="D37" i="229" l="1"/>
  <c r="D39" i="229" l="1"/>
  <c r="B43" i="210" l="1"/>
  <c r="Z43" i="210" s="1"/>
  <c r="D44" i="229" l="1"/>
  <c r="B40" i="210" l="1"/>
  <c r="B44" i="210" s="1"/>
  <c r="B45" i="210" s="1"/>
  <c r="B46" i="210" s="1"/>
  <c r="Z40" i="210" l="1"/>
  <c r="B116" i="210" l="1"/>
  <c r="Z44" i="210"/>
  <c r="Z45" i="210" s="1"/>
  <c r="Z46" i="210" s="1"/>
  <c r="Z116" i="210" s="1"/>
  <c r="D41" i="229" l="1"/>
  <c r="D45" i="229" l="1"/>
  <c r="D46" i="229" l="1"/>
  <c r="D47" i="229" l="1"/>
  <c r="D118" i="229" s="1"/>
</calcChain>
</file>

<file path=xl/sharedStrings.xml><?xml version="1.0" encoding="utf-8"?>
<sst xmlns="http://schemas.openxmlformats.org/spreadsheetml/2006/main" count="2331" uniqueCount="1088">
  <si>
    <t>16.17</t>
  </si>
  <si>
    <t>16.11</t>
  </si>
  <si>
    <t>16.12</t>
  </si>
  <si>
    <t>16.04</t>
  </si>
  <si>
    <t>16.05</t>
  </si>
  <si>
    <t>11.00</t>
  </si>
  <si>
    <t>11.03</t>
  </si>
  <si>
    <t>11.07</t>
  </si>
  <si>
    <t>13.00</t>
  </si>
  <si>
    <t>13.01</t>
  </si>
  <si>
    <t>13.02</t>
  </si>
  <si>
    <t>13.09</t>
  </si>
  <si>
    <t>13.11</t>
  </si>
  <si>
    <t>13.06</t>
  </si>
  <si>
    <t>14.00</t>
  </si>
  <si>
    <t>14.01</t>
  </si>
  <si>
    <t>14.03</t>
  </si>
  <si>
    <t>14.09</t>
  </si>
  <si>
    <t>38.03</t>
  </si>
  <si>
    <t>10.00</t>
  </si>
  <si>
    <t>11.99</t>
  </si>
  <si>
    <t>12.99</t>
  </si>
  <si>
    <t>13.99</t>
  </si>
  <si>
    <t>14.99</t>
  </si>
  <si>
    <t>18.11</t>
  </si>
  <si>
    <t>32.01</t>
  </si>
  <si>
    <t>32.02</t>
  </si>
  <si>
    <t>32.03</t>
  </si>
  <si>
    <t>Προβλέψεις</t>
  </si>
  <si>
    <t>34.00</t>
  </si>
  <si>
    <t>34.01</t>
  </si>
  <si>
    <t>34.08</t>
  </si>
  <si>
    <t>34.05</t>
  </si>
  <si>
    <t>53.07</t>
  </si>
  <si>
    <t>50.00</t>
  </si>
  <si>
    <t>42.00</t>
  </si>
  <si>
    <t>44.00</t>
  </si>
  <si>
    <t>45.00</t>
  </si>
  <si>
    <t>45.01</t>
  </si>
  <si>
    <t>45.14</t>
  </si>
  <si>
    <t>53.90</t>
  </si>
  <si>
    <t>53.18</t>
  </si>
  <si>
    <t>56.00</t>
  </si>
  <si>
    <t>56.03</t>
  </si>
  <si>
    <t>54.00</t>
  </si>
  <si>
    <t>11.01</t>
  </si>
  <si>
    <t>14.08</t>
  </si>
  <si>
    <t>36.01</t>
  </si>
  <si>
    <t>32.00</t>
  </si>
  <si>
    <t>34.04</t>
  </si>
  <si>
    <t>34.07</t>
  </si>
  <si>
    <t>38.00</t>
  </si>
  <si>
    <t>36.00</t>
  </si>
  <si>
    <t>41.07</t>
  </si>
  <si>
    <t>53.17</t>
  </si>
  <si>
    <t>11.02</t>
  </si>
  <si>
    <t>12.00</t>
  </si>
  <si>
    <t>12.01</t>
  </si>
  <si>
    <t>12.03</t>
  </si>
  <si>
    <t>12.05</t>
  </si>
  <si>
    <t>12.06</t>
  </si>
  <si>
    <t>50.03</t>
  </si>
  <si>
    <t>ΧΡΕΩΣΗ</t>
  </si>
  <si>
    <t>ΠΙΣΤΩΣΗ</t>
  </si>
  <si>
    <t>12.04</t>
  </si>
  <si>
    <t>12.08</t>
  </si>
  <si>
    <t>31.00</t>
  </si>
  <si>
    <t>33.00</t>
  </si>
  <si>
    <t>33.90</t>
  </si>
  <si>
    <t>33.91</t>
  </si>
  <si>
    <t>41.02</t>
  </si>
  <si>
    <t>41.04</t>
  </si>
  <si>
    <t>42.02</t>
  </si>
  <si>
    <t>Λογαριασμός</t>
  </si>
  <si>
    <t>42.01</t>
  </si>
  <si>
    <t>Υπεραξία</t>
  </si>
  <si>
    <t>16.99</t>
  </si>
  <si>
    <t>18.00</t>
  </si>
  <si>
    <t>30.00</t>
  </si>
  <si>
    <t>33.02</t>
  </si>
  <si>
    <t>33.13</t>
  </si>
  <si>
    <t>33.95</t>
  </si>
  <si>
    <t>40.00</t>
  </si>
  <si>
    <t>41.08</t>
  </si>
  <si>
    <t>44.11</t>
  </si>
  <si>
    <t>53.00</t>
  </si>
  <si>
    <t>53.01</t>
  </si>
  <si>
    <t>53.98</t>
  </si>
  <si>
    <t>54.03</t>
  </si>
  <si>
    <t>54.04</t>
  </si>
  <si>
    <t>54.07</t>
  </si>
  <si>
    <t>54.08</t>
  </si>
  <si>
    <t>54.09</t>
  </si>
  <si>
    <t>55.00</t>
  </si>
  <si>
    <t>64.05</t>
  </si>
  <si>
    <t>64.07</t>
  </si>
  <si>
    <t>64.98</t>
  </si>
  <si>
    <t>76.03</t>
  </si>
  <si>
    <t>81.00</t>
  </si>
  <si>
    <t>Σύνολο</t>
  </si>
  <si>
    <t>Σημείωση</t>
  </si>
  <si>
    <t>Μη κυκλοφορούντα περιουσιακά στοιχεία</t>
  </si>
  <si>
    <t>Ενσώματα πάγια</t>
  </si>
  <si>
    <t>Ακίνητα</t>
  </si>
  <si>
    <t>Μηχανολογικός εξοπλισμός</t>
  </si>
  <si>
    <t>Λοιπός εξοπλισμός</t>
  </si>
  <si>
    <t>Επενδύσεις σε ακίνητα</t>
  </si>
  <si>
    <t>Βιολογικά περιουσιακά στοιχεία</t>
  </si>
  <si>
    <t>Λοιπά ενσώματα στοιχεία</t>
  </si>
  <si>
    <t>Άυλα πάγια στοιχεία</t>
  </si>
  <si>
    <t>Δαπάνες ανάπτυξης</t>
  </si>
  <si>
    <t>Λοιπά άυλα</t>
  </si>
  <si>
    <t>Προκαταβολές και μη κυκλοφορούντα στοιχεία υπό κατασκευή</t>
  </si>
  <si>
    <t>Χρηματοοικονομικά περιουσιακά στοιχεία</t>
  </si>
  <si>
    <t>Δάνεια και απαιτήσεις</t>
  </si>
  <si>
    <t>Χρεωστικοί τίτλοι</t>
  </si>
  <si>
    <t>Συμμετοχές σε θυγατρικές, συγγενείς και κοινοπραξίες</t>
  </si>
  <si>
    <t>Λοιποί συμμετοχικοί τίτλοι</t>
  </si>
  <si>
    <t>Λοιπά</t>
  </si>
  <si>
    <t>Αναβαλλόμενοι φόροι</t>
  </si>
  <si>
    <t>Σύνολο μη κυκλοφορούντων</t>
  </si>
  <si>
    <t>Κυκλοφορούντα περιουσιακά στοιχεία</t>
  </si>
  <si>
    <t>Αποθέματα</t>
  </si>
  <si>
    <t>Έτοιμα και ημιτελή προϊόντα</t>
  </si>
  <si>
    <t>Εμπορεύματα</t>
  </si>
  <si>
    <t>Πρώτες ύλες και διάφορα υλικά</t>
  </si>
  <si>
    <t>Προκαταβολές για αποθέματα</t>
  </si>
  <si>
    <t>Λοιπά αποθέματα</t>
  </si>
  <si>
    <t>Χρηματοοικονομικά στοιχεία και προκαταβολές</t>
  </si>
  <si>
    <t>Εμπορικές απαιτήσεις</t>
  </si>
  <si>
    <t>Δουλευμένα έσοδα περιόδου</t>
  </si>
  <si>
    <t>Λοιπές απαιτήσεις</t>
  </si>
  <si>
    <t>Λοιπά χρηματοοικονομικά στοιχεία</t>
  </si>
  <si>
    <t>Προπληρωμένα έξοδα</t>
  </si>
  <si>
    <t>Ταμειακά διαθέσιμα και ισοδύναμα</t>
  </si>
  <si>
    <t>Σύνολο κυκλοφορούντων</t>
  </si>
  <si>
    <t>Σύνολο ενεργητικού</t>
  </si>
  <si>
    <t>Καθαρή θέση</t>
  </si>
  <si>
    <t>Καταβλημένα κεφάλαια</t>
  </si>
  <si>
    <t>Κεφάλαιο</t>
  </si>
  <si>
    <t>Υπέρ το άρτιο</t>
  </si>
  <si>
    <t>Καταθέσεις ιδιοκτητών</t>
  </si>
  <si>
    <t>Ίδιοι τίτλοι</t>
  </si>
  <si>
    <t>Διαφορές εύλογης αξίας</t>
  </si>
  <si>
    <t>Διαφορές αξίας ενσωμάτων παγίων</t>
  </si>
  <si>
    <t>Διαφορές αξίας διαθέσιμων για πώληση</t>
  </si>
  <si>
    <t>Διαφορές αξίας στοιχείων αντιστάθμισης ταμειακών ροών</t>
  </si>
  <si>
    <t>Αποθεματικά και αποτελέσματα εις νέο</t>
  </si>
  <si>
    <t>Αποθεματικά νόμων ή καταστατικού</t>
  </si>
  <si>
    <t>Αφορολόγητα αποθεματικά</t>
  </si>
  <si>
    <t>Αποτελέσματα εις νέο</t>
  </si>
  <si>
    <t>Συναλλαγματικές διαφορές</t>
  </si>
  <si>
    <t>Σύνολο καθαρής θέσης</t>
  </si>
  <si>
    <t>Προβλέψεις για παροχές σε εργαζομένους</t>
  </si>
  <si>
    <t>Λοιπές προβλέψεις</t>
  </si>
  <si>
    <t>Υποχρεώσεις</t>
  </si>
  <si>
    <t>Μακροπρόθεσμες υποχρεώσεις</t>
  </si>
  <si>
    <t>Δάνεια</t>
  </si>
  <si>
    <t>Λοιπές μακροπρόθεσμες υποχρεώσεις</t>
  </si>
  <si>
    <t>Κρατικές επιχορηγήσεις</t>
  </si>
  <si>
    <t>Βραχυπρόθεσμες υποχρεώσεις</t>
  </si>
  <si>
    <t>Τραπεζικά δάνεια</t>
  </si>
  <si>
    <t>Βραχυπρόθεσμο μέρος μακροπροθέσμων δανείων</t>
  </si>
  <si>
    <t>Εμπορικές υποχρεώσεις</t>
  </si>
  <si>
    <t>Φόρος εισοδήματος</t>
  </si>
  <si>
    <t>Λοιποί φόροι και τέλη</t>
  </si>
  <si>
    <t>Οργανισμοί κοινωνικής ασφάλισης</t>
  </si>
  <si>
    <t>Λοιπές υποχρεώσεις</t>
  </si>
  <si>
    <t>Έξοδα χρήσεως δουλευμένα</t>
  </si>
  <si>
    <t>Έσοδα επόμενων χρήσεων</t>
  </si>
  <si>
    <t>Σύνολο υποχρεώσεων</t>
  </si>
  <si>
    <t>Σύνολο καθαρής θέσης, προβλέψεων και υποχρεώσεων</t>
  </si>
  <si>
    <t>10.10</t>
  </si>
  <si>
    <t>10.99</t>
  </si>
  <si>
    <t>34.02</t>
  </si>
  <si>
    <t>34.03</t>
  </si>
  <si>
    <t>34.06</t>
  </si>
  <si>
    <t>14.02</t>
  </si>
  <si>
    <t>14.04</t>
  </si>
  <si>
    <t>15.01</t>
  </si>
  <si>
    <t>15.02</t>
  </si>
  <si>
    <t>18.01</t>
  </si>
  <si>
    <t>38.04</t>
  </si>
  <si>
    <t>41.05</t>
  </si>
  <si>
    <t>53.09</t>
  </si>
  <si>
    <t>14.11</t>
  </si>
  <si>
    <t>41.03</t>
  </si>
  <si>
    <t>55.01</t>
  </si>
  <si>
    <t>55.02</t>
  </si>
  <si>
    <t>10.01</t>
  </si>
  <si>
    <t>10.02</t>
  </si>
  <si>
    <t>10.03</t>
  </si>
  <si>
    <t>10.04</t>
  </si>
  <si>
    <t>10.05</t>
  </si>
  <si>
    <t>10.06</t>
  </si>
  <si>
    <t>10.11</t>
  </si>
  <si>
    <t>10.12</t>
  </si>
  <si>
    <t>10.13</t>
  </si>
  <si>
    <t>10.14</t>
  </si>
  <si>
    <t>10.15</t>
  </si>
  <si>
    <t>10.16</t>
  </si>
  <si>
    <t>11.08</t>
  </si>
  <si>
    <t>11.10</t>
  </si>
  <si>
    <t>11.14</t>
  </si>
  <si>
    <t>11.15</t>
  </si>
  <si>
    <t>11.17</t>
  </si>
  <si>
    <t>11.21</t>
  </si>
  <si>
    <t>11.22</t>
  </si>
  <si>
    <t>11.23</t>
  </si>
  <si>
    <t>11.24</t>
  </si>
  <si>
    <t>16.18</t>
  </si>
  <si>
    <t>16.14</t>
  </si>
  <si>
    <t>12.02</t>
  </si>
  <si>
    <t>12.07</t>
  </si>
  <si>
    <t>12.10</t>
  </si>
  <si>
    <t>12.11</t>
  </si>
  <si>
    <t>12.12</t>
  </si>
  <si>
    <t>12.13</t>
  </si>
  <si>
    <t>12.14</t>
  </si>
  <si>
    <t>12.15</t>
  </si>
  <si>
    <t>12.17</t>
  </si>
  <si>
    <t>12.18</t>
  </si>
  <si>
    <t>13.03</t>
  </si>
  <si>
    <t>13.04</t>
  </si>
  <si>
    <t>13.05</t>
  </si>
  <si>
    <t>13.10</t>
  </si>
  <si>
    <t>13.12</t>
  </si>
  <si>
    <t>13.13</t>
  </si>
  <si>
    <t>13.14</t>
  </si>
  <si>
    <t>13.15</t>
  </si>
  <si>
    <t>13.16</t>
  </si>
  <si>
    <t>14.05</t>
  </si>
  <si>
    <t>14.06</t>
  </si>
  <si>
    <t>14.10</t>
  </si>
  <si>
    <t>14.12</t>
  </si>
  <si>
    <t>14.13</t>
  </si>
  <si>
    <t>14.14</t>
  </si>
  <si>
    <t>14.15</t>
  </si>
  <si>
    <t>14.18</t>
  </si>
  <si>
    <t>16.00</t>
  </si>
  <si>
    <t>16.01</t>
  </si>
  <si>
    <t>16.02</t>
  </si>
  <si>
    <t>16.98</t>
  </si>
  <si>
    <t>15.03</t>
  </si>
  <si>
    <t>15.04</t>
  </si>
  <si>
    <t>15.09</t>
  </si>
  <si>
    <t>50.08</t>
  </si>
  <si>
    <t>18.02</t>
  </si>
  <si>
    <t>18.03</t>
  </si>
  <si>
    <t>18.04</t>
  </si>
  <si>
    <t>18.05</t>
  </si>
  <si>
    <t>18.07</t>
  </si>
  <si>
    <t>18.08</t>
  </si>
  <si>
    <t>18.09</t>
  </si>
  <si>
    <t>18.10</t>
  </si>
  <si>
    <t>18.15</t>
  </si>
  <si>
    <t>18.16</t>
  </si>
  <si>
    <t>18.06</t>
  </si>
  <si>
    <t>18.13</t>
  </si>
  <si>
    <t>18.14</t>
  </si>
  <si>
    <t>30.01</t>
  </si>
  <si>
    <t>30.02</t>
  </si>
  <si>
    <t>30.03</t>
  </si>
  <si>
    <t>30.04</t>
  </si>
  <si>
    <t>30.05</t>
  </si>
  <si>
    <t>31.01</t>
  </si>
  <si>
    <t>31.08</t>
  </si>
  <si>
    <t>31.07</t>
  </si>
  <si>
    <t>31.02</t>
  </si>
  <si>
    <t>31.09</t>
  </si>
  <si>
    <t>31.03</t>
  </si>
  <si>
    <t>31.10</t>
  </si>
  <si>
    <t>30.97</t>
  </si>
  <si>
    <t>30.98</t>
  </si>
  <si>
    <t>30.99</t>
  </si>
  <si>
    <t>31.06</t>
  </si>
  <si>
    <t>31.13</t>
  </si>
  <si>
    <t>34.10</t>
  </si>
  <si>
    <t>34.11</t>
  </si>
  <si>
    <t>34.12</t>
  </si>
  <si>
    <t>34.13</t>
  </si>
  <si>
    <t>34.14</t>
  </si>
  <si>
    <t>34.15</t>
  </si>
  <si>
    <t>34.16</t>
  </si>
  <si>
    <t>34.17</t>
  </si>
  <si>
    <t>34.20</t>
  </si>
  <si>
    <t>34.21</t>
  </si>
  <si>
    <t>34.22</t>
  </si>
  <si>
    <t>34.23</t>
  </si>
  <si>
    <t>34.24</t>
  </si>
  <si>
    <t>34.90</t>
  </si>
  <si>
    <t>34.91</t>
  </si>
  <si>
    <t>34.92</t>
  </si>
  <si>
    <t>34.99</t>
  </si>
  <si>
    <t>38.05</t>
  </si>
  <si>
    <t>38.06</t>
  </si>
  <si>
    <t>40.01</t>
  </si>
  <si>
    <t>40.04</t>
  </si>
  <si>
    <t>40.05</t>
  </si>
  <si>
    <t>16.13</t>
  </si>
  <si>
    <t>41.00</t>
  </si>
  <si>
    <t>43.00</t>
  </si>
  <si>
    <t>43.01</t>
  </si>
  <si>
    <t>43.02</t>
  </si>
  <si>
    <t>41.09</t>
  </si>
  <si>
    <t>44.12</t>
  </si>
  <si>
    <t>44.09</t>
  </si>
  <si>
    <t>44.13</t>
  </si>
  <si>
    <t>44.90</t>
  </si>
  <si>
    <t>44.92</t>
  </si>
  <si>
    <t>44.98</t>
  </si>
  <si>
    <t>44.10</t>
  </si>
  <si>
    <t>45.02</t>
  </si>
  <si>
    <t>45.03</t>
  </si>
  <si>
    <t>45.04</t>
  </si>
  <si>
    <t>45.05</t>
  </si>
  <si>
    <t>45.10</t>
  </si>
  <si>
    <t>45.11</t>
  </si>
  <si>
    <t>45.12</t>
  </si>
  <si>
    <t>45.13</t>
  </si>
  <si>
    <t>45.15</t>
  </si>
  <si>
    <t>45.16</t>
  </si>
  <si>
    <t>45.17</t>
  </si>
  <si>
    <t>45.18</t>
  </si>
  <si>
    <t>45.22</t>
  </si>
  <si>
    <t>45.23</t>
  </si>
  <si>
    <t>45.19</t>
  </si>
  <si>
    <t>45.20</t>
  </si>
  <si>
    <t>45.21</t>
  </si>
  <si>
    <t>45.24</t>
  </si>
  <si>
    <t>45.25</t>
  </si>
  <si>
    <t>45.26</t>
  </si>
  <si>
    <t>41.10</t>
  </si>
  <si>
    <t>50.01</t>
  </si>
  <si>
    <t>50.02</t>
  </si>
  <si>
    <t>50.04</t>
  </si>
  <si>
    <t>50.05</t>
  </si>
  <si>
    <t>50.06</t>
  </si>
  <si>
    <t>50.90</t>
  </si>
  <si>
    <t>51.00</t>
  </si>
  <si>
    <t>51.02</t>
  </si>
  <si>
    <t>51.03</t>
  </si>
  <si>
    <t>51.04</t>
  </si>
  <si>
    <t>51.05</t>
  </si>
  <si>
    <t>54.99</t>
  </si>
  <si>
    <t>54.01</t>
  </si>
  <si>
    <t>54.05</t>
  </si>
  <si>
    <t>54.06</t>
  </si>
  <si>
    <t>54.90</t>
  </si>
  <si>
    <t>55.99</t>
  </si>
  <si>
    <t>53.10</t>
  </si>
  <si>
    <t>53.11</t>
  </si>
  <si>
    <t>53.12</t>
  </si>
  <si>
    <t>53.13</t>
  </si>
  <si>
    <t>53.02</t>
  </si>
  <si>
    <t>53.03</t>
  </si>
  <si>
    <t>53.04</t>
  </si>
  <si>
    <t>53.05</t>
  </si>
  <si>
    <t>53.06</t>
  </si>
  <si>
    <t>53.08</t>
  </si>
  <si>
    <t>53.14</t>
  </si>
  <si>
    <t>53.15</t>
  </si>
  <si>
    <t>53.16</t>
  </si>
  <si>
    <t>53.92</t>
  </si>
  <si>
    <t>53.99</t>
  </si>
  <si>
    <t>56.01</t>
  </si>
  <si>
    <t>16.10</t>
  </si>
  <si>
    <t>33.01</t>
  </si>
  <si>
    <t>33.03</t>
  </si>
  <si>
    <t>33.07</t>
  </si>
  <si>
    <t>33.08</t>
  </si>
  <si>
    <t>33.09</t>
  </si>
  <si>
    <t>33.10</t>
  </si>
  <si>
    <t>33.11</t>
  </si>
  <si>
    <t>33.12</t>
  </si>
  <si>
    <t>33.14</t>
  </si>
  <si>
    <t>33.17</t>
  </si>
  <si>
    <t>33.18</t>
  </si>
  <si>
    <t>33.19</t>
  </si>
  <si>
    <t>33.20</t>
  </si>
  <si>
    <t>33.21</t>
  </si>
  <si>
    <t>33.22</t>
  </si>
  <si>
    <t>33.97</t>
  </si>
  <si>
    <t>33.98</t>
  </si>
  <si>
    <t>33.99</t>
  </si>
  <si>
    <t>35.00</t>
  </si>
  <si>
    <t>35.01</t>
  </si>
  <si>
    <t>35.02</t>
  </si>
  <si>
    <t>35.03</t>
  </si>
  <si>
    <t>35.04</t>
  </si>
  <si>
    <t>40.06</t>
  </si>
  <si>
    <t>40.07</t>
  </si>
  <si>
    <t>36.03</t>
  </si>
  <si>
    <t>32.04</t>
  </si>
  <si>
    <t>41.06</t>
  </si>
  <si>
    <t>41.93</t>
  </si>
  <si>
    <t>11.09</t>
  </si>
  <si>
    <t>13.19</t>
  </si>
  <si>
    <t>14.19</t>
  </si>
  <si>
    <t>16.19</t>
  </si>
  <si>
    <t>36.02</t>
  </si>
  <si>
    <t>30.06</t>
  </si>
  <si>
    <t>30.07</t>
  </si>
  <si>
    <t>30.81</t>
  </si>
  <si>
    <t>30.82</t>
  </si>
  <si>
    <t>30.90</t>
  </si>
  <si>
    <t>33.06</t>
  </si>
  <si>
    <t>33.15</t>
  </si>
  <si>
    <t>33.16</t>
  </si>
  <si>
    <t>33.92</t>
  </si>
  <si>
    <t>33.96</t>
  </si>
  <si>
    <t>34.09</t>
  </si>
  <si>
    <t>38.02</t>
  </si>
  <si>
    <t>43.90</t>
  </si>
  <si>
    <t>41.30</t>
  </si>
  <si>
    <t>41.91</t>
  </si>
  <si>
    <t>45.90</t>
  </si>
  <si>
    <t>45.98</t>
  </si>
  <si>
    <t>45.99</t>
  </si>
  <si>
    <t>41.12</t>
  </si>
  <si>
    <t>50.07</t>
  </si>
  <si>
    <t>51.01</t>
  </si>
  <si>
    <t>51.90</t>
  </si>
  <si>
    <t>51.91</t>
  </si>
  <si>
    <t>51.92</t>
  </si>
  <si>
    <t>51.93</t>
  </si>
  <si>
    <t>54.91</t>
  </si>
  <si>
    <t>53.93</t>
  </si>
  <si>
    <t>53.95</t>
  </si>
  <si>
    <t>56.02</t>
  </si>
  <si>
    <t>76.98</t>
  </si>
  <si>
    <t>81.01</t>
  </si>
  <si>
    <t>26.00</t>
  </si>
  <si>
    <t>Ποσά σε €</t>
  </si>
  <si>
    <t>Ενεργητικό - Παθητικό</t>
  </si>
  <si>
    <t>40.02</t>
  </si>
  <si>
    <t>40.03</t>
  </si>
  <si>
    <t>33.04</t>
  </si>
  <si>
    <t>33.05</t>
  </si>
  <si>
    <t>Προσαρμοσμένος Ισολογισμός 31/12/2014 βάσει ΕΛΠ</t>
  </si>
  <si>
    <t>Κατάσταση Αποτελεσμάτων κατά λειτουργία</t>
  </si>
  <si>
    <t>Κύκλος εργασιών (καθαρός)</t>
  </si>
  <si>
    <t>Κόστος πωλήσεων</t>
  </si>
  <si>
    <t>Μικτό αποτέλεσμα</t>
  </si>
  <si>
    <t>Λοιπά συνήθη έσοδα</t>
  </si>
  <si>
    <t>Έξοδα διοίκησης</t>
  </si>
  <si>
    <t>Έξοδα διάθεσης</t>
  </si>
  <si>
    <t>Λοιπά έξοδα και ζημιές</t>
  </si>
  <si>
    <t>Απομειώσεις περιουσιακών στοιχείων (καθαρό ποσό)</t>
  </si>
  <si>
    <t>Κέρδη και ζημίες από διάθεση μη κυκλοφορούντων στοιχείων</t>
  </si>
  <si>
    <t>Κέρδη και ζημίες από επιμέτρηση στην εύλογη αξία</t>
  </si>
  <si>
    <t>Έσοδα συμμετοχών και επενδύσεων</t>
  </si>
  <si>
    <t>Κέρδος από αγορά οντότητας ή τμήματος σε τιμή ευκαιρίας</t>
  </si>
  <si>
    <t>Λοιπά έσοδα και κέρδη</t>
  </si>
  <si>
    <t>Αποτελέσματα προ τόκων και φόρων</t>
  </si>
  <si>
    <t>Πιστωτικοί τόκοι και συναφή έσοδα</t>
  </si>
  <si>
    <t>Χρεωστικοί τόκοι και συναφή έξοδα</t>
  </si>
  <si>
    <t>Αποτέλεσμα προ φόρων</t>
  </si>
  <si>
    <t>Φόροι εισοδήματος</t>
  </si>
  <si>
    <t>Αποτέλεσμα περιόδου μετά από φόρους</t>
  </si>
  <si>
    <t>Μεταβολές αποθεμάτων (εμπορεύματα, προϊόντα, ημικατ/μένα)</t>
  </si>
  <si>
    <t>Ιδιοπαραχθέντα πάγια στοιχεία</t>
  </si>
  <si>
    <t>Αγορές εμπορευμάτων και υλικών</t>
  </si>
  <si>
    <t>Παροχές σε εργαζόμενους</t>
  </si>
  <si>
    <t>Αποσβέσεις</t>
  </si>
  <si>
    <t>Λοιπά έξοδα και ζημίες</t>
  </si>
  <si>
    <t>82.01</t>
  </si>
  <si>
    <t>64.00</t>
  </si>
  <si>
    <t>64.01</t>
  </si>
  <si>
    <t>64.02</t>
  </si>
  <si>
    <t>64.06</t>
  </si>
  <si>
    <t>64.08</t>
  </si>
  <si>
    <t>64.09</t>
  </si>
  <si>
    <t>78.10</t>
  </si>
  <si>
    <t>81.02</t>
  </si>
  <si>
    <t>81.03</t>
  </si>
  <si>
    <t>20.00</t>
  </si>
  <si>
    <t>21.00</t>
  </si>
  <si>
    <t>22.00</t>
  </si>
  <si>
    <t>23.00</t>
  </si>
  <si>
    <t>24.00</t>
  </si>
  <si>
    <t>28.00</t>
  </si>
  <si>
    <t>78.00</t>
  </si>
  <si>
    <t>78.05</t>
  </si>
  <si>
    <t>78.11</t>
  </si>
  <si>
    <t>82.00</t>
  </si>
  <si>
    <t>64.03</t>
  </si>
  <si>
    <t>64.04</t>
  </si>
  <si>
    <t>64.10</t>
  </si>
  <si>
    <t>64.12</t>
  </si>
  <si>
    <t>76.04</t>
  </si>
  <si>
    <t>76.00</t>
  </si>
  <si>
    <t>76.01</t>
  </si>
  <si>
    <t>76.02</t>
  </si>
  <si>
    <t>ΕΓΓΡΑΦΕΣ ΠΡΟΣΑΡΜΟΓΗΣ</t>
  </si>
  <si>
    <t>30.09</t>
  </si>
  <si>
    <t>38.09</t>
  </si>
  <si>
    <t>50.09</t>
  </si>
  <si>
    <t>69.65</t>
  </si>
  <si>
    <t>18.12</t>
  </si>
  <si>
    <t>25.03</t>
  </si>
  <si>
    <t>30.80</t>
  </si>
  <si>
    <t>52.00</t>
  </si>
  <si>
    <t>52.01</t>
  </si>
  <si>
    <t>12.16</t>
  </si>
  <si>
    <t>ΚΑΤΑΣΤΑΣΗ ΛΟΓΑΡΙΑΣΜΟΥ ΓΕΝΙΚΗΣ ΕΚΜΕΤΑΛΛΕΥΣΕΩΣ</t>
  </si>
  <si>
    <t>1. Αποθέματα ενάρξεως χρήσεως</t>
  </si>
  <si>
    <t xml:space="preserve">1. Πωλήσεις </t>
  </si>
  <si>
    <t>- Εμπορεύματα</t>
  </si>
  <si>
    <t>- Προϊόντα έτοιμα και ημιτελή</t>
  </si>
  <si>
    <t>- Προϊόντων έτοιμων και ημιτελών</t>
  </si>
  <si>
    <t>- Υποπροϊόντα και υπολείμματα</t>
  </si>
  <si>
    <t>- Υποπροϊόντων και υπολειμμάτων</t>
  </si>
  <si>
    <t>- Παραγωγή σε εξέλιξη</t>
  </si>
  <si>
    <t>- Πρώτων και βοηθητικών υλών - υλικών συσκευασίας</t>
  </si>
  <si>
    <t>- Πρώτες και βοηθητικές ύλες - υλικά συσκευασίας</t>
  </si>
  <si>
    <t>- Αναλώσιμων υλικών</t>
  </si>
  <si>
    <t>- Αναλώσιμα υλικά</t>
  </si>
  <si>
    <t>- Ανταλλακτικών παγίων στοιχείων</t>
  </si>
  <si>
    <t>- Ανταλλακτικά παγίων στοιχείων</t>
  </si>
  <si>
    <t>- Ειδών συσκευασίας</t>
  </si>
  <si>
    <t>- Είδη συσκευασίας</t>
  </si>
  <si>
    <t>2. Αγορές Χρήσεως</t>
  </si>
  <si>
    <t>- Υπηρεσιών (έσοδα από παροχή υπηρεσιών)</t>
  </si>
  <si>
    <t>2. Λοιπά Οργανικά Έσοδα</t>
  </si>
  <si>
    <t>- Επιχορηγήσεις και διάφορα έσοδα πωλήσεων</t>
  </si>
  <si>
    <t>- Έσοδα παρεπόμενων ασχολιών</t>
  </si>
  <si>
    <t>- Έσοδα Κεφαλαίων</t>
  </si>
  <si>
    <t>Σύνολο αρχικών αποθεμάτων και αγορών</t>
  </si>
  <si>
    <t>3. ΜΕΙΟΝ: Αποθέματα τέλους χρήσεως</t>
  </si>
  <si>
    <t>- Παραγωγή σε εξέλιξη (προϊόντα υπό κατεργασία)</t>
  </si>
  <si>
    <t>- Είδη Συσκευασίας</t>
  </si>
  <si>
    <t>Αγορές και διάφορα (+/-) αποθεμάτων</t>
  </si>
  <si>
    <t>4. Οργανικά έξοδα</t>
  </si>
  <si>
    <t>- Αμοιβές και έξοδα προσωπικού</t>
  </si>
  <si>
    <t>- Αμοιβές και έξοδα τρίτων</t>
  </si>
  <si>
    <t>- Παροχές τρίτων</t>
  </si>
  <si>
    <t xml:space="preserve">- Φόροι - Τέλη (πλην των μη ενσωματωμένων </t>
  </si>
  <si>
    <t xml:space="preserve">στο λειτουργικό κόστος φόρων) </t>
  </si>
  <si>
    <t>- Αποσβέσεις παγίων στοιχείων ενσωματωμένες στο</t>
  </si>
  <si>
    <t>λειτουργικό κόστος</t>
  </si>
  <si>
    <t>Συνολικό Κόστος</t>
  </si>
  <si>
    <t>ΜΕΙΟΝ:</t>
  </si>
  <si>
    <t>- Έσοδα από ιδιόχρηση αποθεμάτων</t>
  </si>
  <si>
    <t>Συνολικό Κόστος Εσόδων</t>
  </si>
  <si>
    <t>80.00</t>
  </si>
  <si>
    <t>Κέρδη Εκμεταλλεύσεως</t>
  </si>
  <si>
    <t>- Ζημιές Εκμεταλλεύσεως</t>
  </si>
  <si>
    <t>-Πωλήσεις Υποκαταστήματος</t>
  </si>
  <si>
    <t>-Αποθέματα υποκαταστήματος</t>
  </si>
  <si>
    <t>-Αγορές υποκαταστήματος</t>
  </si>
  <si>
    <t>-Υποκαταστήματος</t>
  </si>
  <si>
    <t>68.01</t>
  </si>
  <si>
    <t>-Ιδιοπαραγωγή και βελτιώσεις παγίων</t>
  </si>
  <si>
    <t>Κατάσταση Αποτελεσμάτων κατ'είδος</t>
  </si>
  <si>
    <t>-Αξία καταστραφέντων ακαταλλήλων αποθεμάτων</t>
  </si>
  <si>
    <t>Επισημάνσεις:</t>
  </si>
  <si>
    <t>Οι λογιστικές εγγραφές προσαρμογής που έχουν σχέση με την κατάσταση αποτελεσμάτων χρήσης, καταχωρούνται υποχρεωτικά και στο λογαριασμό των ιδίων κεφαλαίων "Αποτελέσματα εις νέον" διότι επηρεάζουν όπως είναι φυσικό αυτό το λογαριασμό. Δεν καταχωρούνται στο λογαριασμό " Αποτελέσματα εις νέον" μόνο οι τακτοποιητικές λογιστικές εγγραφές Νο 9α και 9γ, που έχουν σχέση με το φόρο εισοδήματος του πίνακα διάθεσης του 2014 και τις αμοιβές μελών Διοικητικού Συμβουλίου του πίνακα διάθεσης του 2013 , επειδή αυτές οι εγγραφές έχουν ήδη επηρεάσει κατά την 31/12/2014 το λογαριασμό των ιδίων κεφαλαίων "Αποτελέσματα εις νέον".</t>
  </si>
  <si>
    <t>- Χρησιμοποιημένες προβλέψεις εκμεταλλεύσεως</t>
  </si>
  <si>
    <t>-Άχρηστου υλικού</t>
  </si>
  <si>
    <t xml:space="preserve">Αρχικός Προσωρινός Ισολογισμός 2014 (προ προσαρμογών)                                           </t>
  </si>
  <si>
    <t>-Έξοδα συμμετοχών και χρεογράφων</t>
  </si>
  <si>
    <t>-Διάφορα έξοδα</t>
  </si>
  <si>
    <t>-Προβλέψεις εκμεταλλεύσεως</t>
  </si>
  <si>
    <t xml:space="preserve">-Οργανικά έξοδα υποκαταστήματος </t>
  </si>
  <si>
    <t>-Τόκοι και συναφή έξοδα υποκαταστήματος</t>
  </si>
  <si>
    <t xml:space="preserve">-Τόκοι και συναφή έξοδα </t>
  </si>
  <si>
    <t>ενσωματωμένες στο λειτουργικό κόστος</t>
  </si>
  <si>
    <t>- Αποσβέσεις παγίων στοιχείων</t>
  </si>
  <si>
    <t>-Ζημίες από πώληση συμμετοχών και χρεογράφων</t>
  </si>
  <si>
    <t>-Προβλέψεις για υποτιμήσεις συμμετοχών και χρεογράφων</t>
  </si>
  <si>
    <t>-Προβλέψεις εκμεταλλεύσεως (πλην ο λογ. 68.01)</t>
  </si>
  <si>
    <t>-Έσοδα συμμετοχών</t>
  </si>
  <si>
    <t>-Έσοδα χρεογράφων</t>
  </si>
  <si>
    <t>-Δουλευμένοι τόκοι γραμματίων πληρωτέων</t>
  </si>
  <si>
    <t>-Λοιποί πιστωτικοί τόκοι</t>
  </si>
  <si>
    <t>-Κέρδη από πώληση συμμετοχών και χρεογράφων</t>
  </si>
  <si>
    <t>-Λοιπά έσοδα κεφαλαίων</t>
  </si>
  <si>
    <t>-Οργανικά έξοδα υποκαταστήματος (πλην ο λογ. 69.65)</t>
  </si>
  <si>
    <t>-Έκτακτα και ανόργανα έξοδα</t>
  </si>
  <si>
    <t>-Έκτακτα και ανόργανα έσοδα</t>
  </si>
  <si>
    <t>Έκτακτα κέρδη</t>
  </si>
  <si>
    <t>Έξοδα προηγουμένων χρήσεων</t>
  </si>
  <si>
    <t>Έσοδα προηγουμένων χρήσεων</t>
  </si>
  <si>
    <t>Προβλέψεις για έκτακτους κινδύνους</t>
  </si>
  <si>
    <t>Έσοδα από προβλέψεις προηγουμένων χρήσεων</t>
  </si>
  <si>
    <t>-Έκτακτες ζημίες</t>
  </si>
  <si>
    <t>40.92</t>
  </si>
  <si>
    <t>Προβλέψεις για εξαιρετικούς κινδύνους και έκτακτα έξοδα</t>
  </si>
  <si>
    <t>Προβλέψεις για έξοδα προηγούμενων χρήσεων</t>
  </si>
  <si>
    <t>44.14</t>
  </si>
  <si>
    <t>Προβλ για συναλ/κές διαφορ από αποτίμηση απαιτ και λοιπών υποχρ</t>
  </si>
  <si>
    <t>44.15</t>
  </si>
  <si>
    <t>Προβλ για συναλ/κές διαφ από πιστ και δάνεια για κτήσεις παγίων στοιχ</t>
  </si>
  <si>
    <t>προβλέψεις για φόρο εισοδήματος διαφορών φορολογικού ελέγχου</t>
  </si>
  <si>
    <t>Προβλέψεις για ζημιές από συμμετοχή σε κοινοπραξίες εκτελέσεως τεχνικών έργων</t>
  </si>
  <si>
    <t>Λοιπές έκτακτες προβλέψεις</t>
  </si>
  <si>
    <t>16.16</t>
  </si>
  <si>
    <t>16.15</t>
  </si>
  <si>
    <t>Κωδ</t>
  </si>
  <si>
    <t>Συνολικό ποσό</t>
  </si>
  <si>
    <t>Κόστος αποθεμάτων (ΑΑ + αγορές -ΤΑ)</t>
  </si>
  <si>
    <t>Ποσά Χρήσεως 2014</t>
  </si>
  <si>
    <t>5α</t>
  </si>
  <si>
    <t>5β</t>
  </si>
  <si>
    <t>5γ</t>
  </si>
  <si>
    <t>10α</t>
  </si>
  <si>
    <t>10β</t>
  </si>
  <si>
    <t>10γ</t>
  </si>
  <si>
    <t>- Έξοδα μεταφορών</t>
  </si>
  <si>
    <t>- Έξοδα ταξιδίων</t>
  </si>
  <si>
    <t>- Έξοδα προβολής και διαφημίσεως</t>
  </si>
  <si>
    <t>- Έξοδα εκθέσεων - επιδείξεων</t>
  </si>
  <si>
    <t>- Ειδικά έξοδα προωθήσεως εξαγωγών</t>
  </si>
  <si>
    <t>- Συνδρομές - Εισφορές</t>
  </si>
  <si>
    <t xml:space="preserve">- Δωρεές - Επιχορηγήσεις </t>
  </si>
  <si>
    <t>- Έντυπα - Γραφική ύλη</t>
  </si>
  <si>
    <t>- Υλικά άμεσης αναλώσεως</t>
  </si>
  <si>
    <t>- Έξοδα δημοσιεύσεων</t>
  </si>
  <si>
    <t xml:space="preserve">- Διάφορα </t>
  </si>
  <si>
    <t>9.2.α</t>
  </si>
  <si>
    <t>9.2.β</t>
  </si>
  <si>
    <t>9.2.γ</t>
  </si>
  <si>
    <t>10δ</t>
  </si>
  <si>
    <t>11α</t>
  </si>
  <si>
    <t>11β</t>
  </si>
  <si>
    <t>11γ</t>
  </si>
  <si>
    <t>Ποσά χρήσεως 2014</t>
  </si>
  <si>
    <t>Μεταβολές αποθεμάτων= Αρχικό απόθεμα-Τελικό απόθεμα</t>
  </si>
  <si>
    <t>Αγορές εμπορευμάτων</t>
  </si>
  <si>
    <t>ΚΑΤΑΣΤΑΣΗ ΑΠΟΤΕΛΕΣΜΑΤΩΝ ΚΑΤ' ΕΙΔΟΣ 2014 ( προ προσαρμογών)</t>
  </si>
  <si>
    <t xml:space="preserve">Ισολογισμός 2015                            </t>
  </si>
  <si>
    <t xml:space="preserve">ΚΑΤΑΣΤΑΣΗ ΑΠΟΤΕΛΕΣΜΑΤΩΝ ΚΑΤ' ΕΙΔΟΣ 2015 </t>
  </si>
  <si>
    <t>Ποσά Χρήσεως 2015</t>
  </si>
  <si>
    <t xml:space="preserve">Κωδικός </t>
  </si>
  <si>
    <t>Περιγραφή Λογαριασμού</t>
  </si>
  <si>
    <t>ΕΛΠ</t>
  </si>
  <si>
    <t xml:space="preserve">Γήπεδα -Οικόπεδα </t>
  </si>
  <si>
    <t>Ορυχεία</t>
  </si>
  <si>
    <t>Μεταλλεια</t>
  </si>
  <si>
    <t>Λατομεία</t>
  </si>
  <si>
    <t>Αγροί</t>
  </si>
  <si>
    <t>Φυτείες</t>
  </si>
  <si>
    <t>Δάση</t>
  </si>
  <si>
    <t>Γήπεδα -Οικόπεδα εκτός εκμεταλλέυσεως</t>
  </si>
  <si>
    <t>Ορυχεία εκτός εκμεταλλέυσεως</t>
  </si>
  <si>
    <t>Μεταλλέια εκτός εκμεταλλέυσεως</t>
  </si>
  <si>
    <t>Λατομεία εκτός εκμεταλλέυσεως</t>
  </si>
  <si>
    <t>Αγροί εκτός εκμεταλλέυσεως</t>
  </si>
  <si>
    <t>Φυτείες εκτός εκμεταλλέυσεως</t>
  </si>
  <si>
    <t>Δάση εκτός εκμεταλλέυσεως</t>
  </si>
  <si>
    <t xml:space="preserve">Αποσβεσμένες εδαφικές εκτάσεις </t>
  </si>
  <si>
    <t>Κτίρια -Εγκαταστάσεις Κτιρίων</t>
  </si>
  <si>
    <t>Τεχνικά έργα εξυπηρετήσεως μεταφορών</t>
  </si>
  <si>
    <t>Λοιπά τεχνικά έργα</t>
  </si>
  <si>
    <t>Υποκείμενες σε αποσβέση διαμορφώσεις γηπέδων</t>
  </si>
  <si>
    <t>Κτίρια-Εγκατ.Κτ.σε Ακίνητα Τριτων</t>
  </si>
  <si>
    <t>Τεχνικά έργα εξυπηρετήσεως μεταφορών σε ακίνητα τρίτων</t>
  </si>
  <si>
    <t>Λοιπά τεχνικά έργα σε ακίνητα τρίτων</t>
  </si>
  <si>
    <t>Υποκείμενες σε απόσβεση διαμορφώσεις γηπέδων τρίτων</t>
  </si>
  <si>
    <t>Κτίρια -Εγκαταστάσεις Κτιρίων εκτος εκμεταλλεύσεως</t>
  </si>
  <si>
    <t>Τεχνικά έργα εξυπηρετήσεως μεταφορών εκτός εκμεταλλεύσεως</t>
  </si>
  <si>
    <t>Υποκείμενες σε αποσβέση διαμορφώσεις γηπέδων εκτός εκμεταλλεύσεως</t>
  </si>
  <si>
    <t>Κτίρια -Εγκαταστάσεις Κτιρίων σε ακίνητα τρίτων εκτός εκμεταλλεύσεως</t>
  </si>
  <si>
    <t>Τεχνικά έργα εξυπηρετήσεως μεταφορών σε ακίνητα τρίτων εκτός εκμεταλλεύσεως</t>
  </si>
  <si>
    <t>Λοιπά τεχνικά έργα σε ακίνητρα τρίτων εκτός εκμεταλλεύσεως</t>
  </si>
  <si>
    <t>Υποκείμενες σε απόσβεση διαμορφώσεις γηπέδων τρίτων εκτός εκμεταλλεύσεως</t>
  </si>
  <si>
    <t>Αποσβεσμένα Κτίρια-Eγκαταστάσεις κτιρίων -Τεχνικά Εργα</t>
  </si>
  <si>
    <t>Μηχανήματα</t>
  </si>
  <si>
    <t>Τεχνικές εγκαταστασεις</t>
  </si>
  <si>
    <t>Φορητά μηχανήματα χειρός</t>
  </si>
  <si>
    <t>Εργαλεία</t>
  </si>
  <si>
    <t>Καλούπια -Ιδιοσυσκευές</t>
  </si>
  <si>
    <t>Μηχανολογικά όργανα</t>
  </si>
  <si>
    <t>Λοιπός μηχανολογικός εξοπλισμός</t>
  </si>
  <si>
    <t>Μηχανήματα σε ακίνητα τρίτων</t>
  </si>
  <si>
    <t>Τεχνικές εγκαταστασειςσε ακίνητα τρίτων</t>
  </si>
  <si>
    <t>Μηχανήματα εκτός εκμεταλλέυσεως</t>
  </si>
  <si>
    <t>Τεχνικές εγκαταστάσεις εκτός εκμεταλλέυσεως</t>
  </si>
  <si>
    <t>Φορητά μηχανήματα χειρός εκτός εκμεταλλέυσεως</t>
  </si>
  <si>
    <t>Εργαλεία εκτός εκμεταλλέυσεως</t>
  </si>
  <si>
    <t>Καλούπια -Ιδιοσυσκευές εκτός εκμεταλλευσεως</t>
  </si>
  <si>
    <t xml:space="preserve">Μηχανολογικά όργανα εκτός εκμεταλλέυσεως </t>
  </si>
  <si>
    <t>Λοιπός μηχανολογικός εξοπλισμός εκτός εκμεταλεύσεως</t>
  </si>
  <si>
    <t>Μηχανήματα σε ακινητα τρίτων εκτός εκμεταλλεύσεως</t>
  </si>
  <si>
    <t>Τεχικές εγκαταστάσεις σε ακίνητα τρίτων εκτός εκμεταλλεύσως</t>
  </si>
  <si>
    <t>Αποσβ/να μηχανήματα -τεχνικές εγκαταστάσεις-μηχαν.εξοπλισμός</t>
  </si>
  <si>
    <t>Αυτοκίνητα λεωφορεία</t>
  </si>
  <si>
    <t>Λοιπά επιβατικά αυτοκίνητα</t>
  </si>
  <si>
    <t>Αυτοκίνητα φορτηγά-ρυμούλκες-ειδικής χρήσεως</t>
  </si>
  <si>
    <t>Σιδηροδρομικά οχήματα</t>
  </si>
  <si>
    <t>Πλωτα μέσα</t>
  </si>
  <si>
    <t xml:space="preserve">Εναέρια μέσα </t>
  </si>
  <si>
    <t>Μέσα εσωτερικών μεταφορών</t>
  </si>
  <si>
    <t>Λοιπά μέσα μεταφοράς</t>
  </si>
  <si>
    <t>Αυτοκίνητα λεωφορεία εκτός εκμεταλλέυσεως</t>
  </si>
  <si>
    <t>Λοιπά επιβατικά αυτοκίνητα εκτός εκμεταλλευσεως</t>
  </si>
  <si>
    <t>Αυτοκίνητα φορτηγά -ρυμούλκες εκτός εκμ/σεως</t>
  </si>
  <si>
    <t>Σιδηροδρομικά οχήματα εκτός εκμεταλλευσεως</t>
  </si>
  <si>
    <t>Πλωτα μέσα εκτός εκμεταλλεύσεως</t>
  </si>
  <si>
    <t>Εναέρια μέσα εκτός εκ/σεως</t>
  </si>
  <si>
    <t>Μέσα εσωτερικών μεταφορών εκτός εκμ/σεως</t>
  </si>
  <si>
    <t>Λοιπά μέσα μεταφοράς εκτός εκμεταλεύσεως</t>
  </si>
  <si>
    <t>Αποσβεσμένα μέσα μεταφοράς</t>
  </si>
  <si>
    <t>Επιπλα</t>
  </si>
  <si>
    <t xml:space="preserve">Σκεύη </t>
  </si>
  <si>
    <t>Μηχανές γραφείων</t>
  </si>
  <si>
    <t>Ηλεκτρονικοί Υπολογιστές και ηλεκτρονικά συγκροτήματα</t>
  </si>
  <si>
    <t>Mέσα αποθήκευσης και μεταφοράς</t>
  </si>
  <si>
    <t>Επιστημονικά όργανα</t>
  </si>
  <si>
    <t>Ζώα για πάγια εκμετάλλευση</t>
  </si>
  <si>
    <t>Βιολογικά Περουσιακά στοιχεία</t>
  </si>
  <si>
    <t>Εξοπλισμός τηλεπικοινωνιών</t>
  </si>
  <si>
    <t>Επιπλα εκτός εκμεταλλεύσεως</t>
  </si>
  <si>
    <t>Σκεύη εκτός εκμεταλλεύσεως</t>
  </si>
  <si>
    <t>Μηχανές γραφείων εκτός εκμεταλλευσεως</t>
  </si>
  <si>
    <t>Η/Υ και Ηλεκτρονικά συγκροτήματα εκτός εκμεταλλεύσεως</t>
  </si>
  <si>
    <t>Mέσα αποθήκευσης και μεταφοράς εκτός εκμεταλλεύσεως</t>
  </si>
  <si>
    <t>Επιστημονικά όργανα εκτος εκμεταλλεύσεως</t>
  </si>
  <si>
    <t>14.16</t>
  </si>
  <si>
    <t>Ζώα για πάγια εκμετάλλευση εκτος εκμεταλλεύσεως</t>
  </si>
  <si>
    <t>Εξοπλισμός τηλεπικοινωνιών εκτος εκμεταλλεύσεως</t>
  </si>
  <si>
    <t>Λοιπός εξοπλισμός εκτός εκμεταλεύσεως</t>
  </si>
  <si>
    <t xml:space="preserve">Αποσβεσμένα έπιπλα και αποσβεσμένος λοιπός εξοπλισμός </t>
  </si>
  <si>
    <t>Kτίρια -Εγκαταστάσεις κτιρίων -Τεχνικά έργα υπό εκτέλεση</t>
  </si>
  <si>
    <t xml:space="preserve">Προκαταβολές και μη κυκλοφορούντα στοιχεία υπό κατασκευή </t>
  </si>
  <si>
    <t>Μηχανήματα-Τεχνικές εγκ.-Λοιπός μηχανολογικός εξοπλισμός υπό εκτέλεση</t>
  </si>
  <si>
    <t>Μεταφορικά μέσα υπό εκτέλεση</t>
  </si>
  <si>
    <t>Επίπλα και λοιπός εξοπλίσμος υπό εκτέλεση</t>
  </si>
  <si>
    <t xml:space="preserve">Προκαταβολές σε κτήσεως παγίων στοιχείων </t>
  </si>
  <si>
    <t>Υπεραξία επιχείρησης</t>
  </si>
  <si>
    <t>Δικαιώματα βιομηχανικής ιδιοκτησίας</t>
  </si>
  <si>
    <t>Δικαιώματα εκμεταλλεύσεως ορυχείων -μεταλλείων -λατομείων</t>
  </si>
  <si>
    <t xml:space="preserve">Δικαιώματα χρήσεως παγίων στοιχείων </t>
  </si>
  <si>
    <t>Λοιπά δικαιώματα</t>
  </si>
  <si>
    <t>Εξοδα Ιδρύσεως &amp; Α' Εγκ/σης</t>
  </si>
  <si>
    <t>Eξοδα ερευνών ορυχείων -μεταλλείων -λατομείων</t>
  </si>
  <si>
    <t>Εξοδα λοιπών ερευνών</t>
  </si>
  <si>
    <t>Εξοδα αυξήσεως κεφαλαίου και εκδόσεως ομολογιακών δανείων</t>
  </si>
  <si>
    <t>Έξοδα κτήσεως ακινητοποιήσεως</t>
  </si>
  <si>
    <t>Συναλ/κές διαφορές από πιστώσεις και δανεια για κτήσεις παγ. Στοιχ.</t>
  </si>
  <si>
    <t>Διαφορές εκδόσεως και εξοφλήσεως ομολογιών</t>
  </si>
  <si>
    <t>Εξοδα αναδιοργανώσεως</t>
  </si>
  <si>
    <t>Τόκοι δανείων κατασκευαστικής περιόδου</t>
  </si>
  <si>
    <t>Λοιπά έξοδα πολυετούς απόσβεσης</t>
  </si>
  <si>
    <t>Προκαταβολές κτήσεως ασώματων ακινητοποιήσεων</t>
  </si>
  <si>
    <t>Αποσβεσμένες ασώμ ακιν/σεις και αποσβ έξοδα πολυετ αποσβ</t>
  </si>
  <si>
    <t>Ακίνητα, Λοιπά άυλα κλπ</t>
  </si>
  <si>
    <t>Συμμετοχές σε συνδεδεμένες επιχειρήσεις</t>
  </si>
  <si>
    <t>Συμμετοχες σε θυγατρικές, συγγενεις και κοινοπραξίες</t>
  </si>
  <si>
    <t>Συμμετοχές σε λοιπές επιχειρήσεις</t>
  </si>
  <si>
    <t>Μακροπρόθεσμες απαιτήσεις κατά συνδεδεμένων επιχειρήσεων σε ευρώ</t>
  </si>
  <si>
    <t>Δανεια και απαιτήσεις</t>
  </si>
  <si>
    <t>Μακροπρόθεσμες απαιτήσεις κατά συνδεδεμένων επιχειρήσεων  σε ΞΝ</t>
  </si>
  <si>
    <t>Μακροπρ απαιτ κατά λοιπών συμμετοχικού ενδιαφέροντος επιχειρ σε Ευρώ</t>
  </si>
  <si>
    <t>Μακροπρ απαιτ κατά λοιπών συμμετοχικού ενδιαφέροντος επιχειρ σε Ξ.Ν.</t>
  </si>
  <si>
    <t>Μακροπρόθεσμες απαιτήσεις κατά εταίρων</t>
  </si>
  <si>
    <t>Γραμμάτεια εισπρακτέα μακροπρόθεσμα σε €</t>
  </si>
  <si>
    <t>Γραμμάτεια εισπρακτέα μακροπρόθεσμα σε Ξ.Ν</t>
  </si>
  <si>
    <t>Μη δεδουλευμένοι τόκοι γραματείων εισπρακτέων μακροπρόθεσμων σε €</t>
  </si>
  <si>
    <t>Μη δεδουλευμένοι τόκοι γραματείων εισπρακτέων μακροπρόθεσμων σε Ξ.Ν</t>
  </si>
  <si>
    <t>Δοσμένες εγγυήσεις</t>
  </si>
  <si>
    <t>Οφειλόμενο κεφάλαιο</t>
  </si>
  <si>
    <t>Λοιπές μακροπρόθεσμες απαιτήσεις σε €</t>
  </si>
  <si>
    <t>Λοιπές μακροπρόθεσμες απαιτήσεις σε Ξ.Ν</t>
  </si>
  <si>
    <t xml:space="preserve">Τίτλοι με χαρακτήρα ακινητοποιήσεων </t>
  </si>
  <si>
    <t>Τίτλοι με χαρακτήρα ακινητοποιήσεων  σε ΞΝ</t>
  </si>
  <si>
    <t>Αποθέματα απογραφής</t>
  </si>
  <si>
    <t>20.01</t>
  </si>
  <si>
    <t>Αγορές χρήσεως</t>
  </si>
  <si>
    <t>20.98</t>
  </si>
  <si>
    <t>Εκπτώσεις αγορών</t>
  </si>
  <si>
    <t>20.99</t>
  </si>
  <si>
    <t>Προυπολογ/νες αγορές (Λ.58.20)</t>
  </si>
  <si>
    <t>Έτοιμα και ημιτελή προιόντα</t>
  </si>
  <si>
    <t>21.99</t>
  </si>
  <si>
    <t>Προυπολογ/νες αγορές (Λ.58.21)</t>
  </si>
  <si>
    <t>24.01</t>
  </si>
  <si>
    <t>Αγορες χρήσεως</t>
  </si>
  <si>
    <t>24.99</t>
  </si>
  <si>
    <t>Προυπολ/μένες αγορές (Λ.58.24)</t>
  </si>
  <si>
    <t>25.00</t>
  </si>
  <si>
    <t>Μικρά εργαλεία</t>
  </si>
  <si>
    <t>25.01</t>
  </si>
  <si>
    <t>Λιγνίτης</t>
  </si>
  <si>
    <t>25.02</t>
  </si>
  <si>
    <t>Πετρέλαιο</t>
  </si>
  <si>
    <t>Μαζουτ</t>
  </si>
  <si>
    <t>25.99</t>
  </si>
  <si>
    <t>Προυπολογ/νες αγορές (Λ.58.25)</t>
  </si>
  <si>
    <t>26.01</t>
  </si>
  <si>
    <t>26.05</t>
  </si>
  <si>
    <t>Ανταλλακτικά παγίων στοιχείων από αποξηλώσεις</t>
  </si>
  <si>
    <t>26.98</t>
  </si>
  <si>
    <t>26.99</t>
  </si>
  <si>
    <t>Προυπολογ/νες αγορές (Λ.58.26)</t>
  </si>
  <si>
    <t>28.01</t>
  </si>
  <si>
    <t>28.98</t>
  </si>
  <si>
    <t>28.99</t>
  </si>
  <si>
    <t>Προυπολογ/νες αγορές (Λ.58.28)</t>
  </si>
  <si>
    <t>Πελάτες εσωτερικού</t>
  </si>
  <si>
    <t>Πελάτες εξωτερικού</t>
  </si>
  <si>
    <t>Ελληνικό δημόσιο</t>
  </si>
  <si>
    <t>Ν.Π.Δ.Δ και Δημόσιες επιχειρήσ</t>
  </si>
  <si>
    <t>Πελάτες Εγγυήσεις ειδών συσκευασίας</t>
  </si>
  <si>
    <t>Προκαταβολές πελατών</t>
  </si>
  <si>
    <t>Πελάτες - Παρακρατημένες εγγυήσεις</t>
  </si>
  <si>
    <t>Πελάτες αντίθετος λογ. Αξίας ειδών συσκευασίας</t>
  </si>
  <si>
    <t>Πελάτες υποκαταστήματος</t>
  </si>
  <si>
    <t>Πελάτες εσωτερικού εκχωρηθέντες με σύμβαση factoring</t>
  </si>
  <si>
    <t>Πελάτες εξωτερικού εκχωρηθέντες με σύμβαση factoring</t>
  </si>
  <si>
    <t>Πελάτης Ελλην. Δημόσιο εκχωρηθείς με σύμβαση factoring</t>
  </si>
  <si>
    <t>Έξοδα για λογαριασμό πελατών- λογ. Διάμεσος</t>
  </si>
  <si>
    <t>Πελάτες επισφαλείς</t>
  </si>
  <si>
    <t>Ελληνικό δημόσιο λογαριασμός επίδικων απαιτήσεων</t>
  </si>
  <si>
    <t>Λοιποί πελάτες λογαριασμός επίδικων απαιτήσεων</t>
  </si>
  <si>
    <t>Γραμμάτια στο χαρτοφυλάκιο</t>
  </si>
  <si>
    <t>Γραμμάτια στις τράπεζες για είσπραξη</t>
  </si>
  <si>
    <t>Γραμμάτια στις τράπεζες σε εγγύηση</t>
  </si>
  <si>
    <t>Γραμμάτια σε καθυστέρηση</t>
  </si>
  <si>
    <t>Μη δεδουλευμένοι τόκοι γραμματίων εισπρακτέων αντίθετος λογαριασμός</t>
  </si>
  <si>
    <t>Εμπορικές απαιτήσεις (αφαιρετικά)</t>
  </si>
  <si>
    <t>Γραμμάτια σε Ξ.Ν. στο χαρτοφυλ</t>
  </si>
  <si>
    <t>Γραμμάτια σε Ξ.Ν. στις τράπεζες για είσπραξη</t>
  </si>
  <si>
    <t>Γραμμάτια σε Ξ.Ν. στις τράπεζες σε εγγύηση</t>
  </si>
  <si>
    <t>Γραμμάτια σε Ξ.Ν. σε καθυστέρηση</t>
  </si>
  <si>
    <t>Μη δεδουλευμένοι τόκοι γραμματίων εισπρακτέων αντίθετος λογαριασμός σε ΞΝ</t>
  </si>
  <si>
    <t>Παραγγελίες παγίων στοιχείων</t>
  </si>
  <si>
    <t>Παραγγελιες κυκλοφορούντων στοιχείων</t>
  </si>
  <si>
    <t xml:space="preserve">Προκαταβολές για αποθέματα </t>
  </si>
  <si>
    <t>Προεμβάσματα μέσω τραπεζών</t>
  </si>
  <si>
    <t>Ανέκκλητες πιστώσεις μέσω τραπεζών</t>
  </si>
  <si>
    <t>Δεσμευμένα περιθώρια και δασμοί εισαγωγής</t>
  </si>
  <si>
    <t>Προκαταβολές πρσωπικού</t>
  </si>
  <si>
    <t>Χρηματικές διευκολύνσεις προσωπικού</t>
  </si>
  <si>
    <t>Δανεια προσωπικού</t>
  </si>
  <si>
    <t>Μέτοχοι (ή εταίροι) Λογαριασμός κάλυψης κεφαλαίου</t>
  </si>
  <si>
    <t>Δόσεις μετοχικού κεφαλαίου σε καθυστέρηση</t>
  </si>
  <si>
    <t>Προσμερίσματα</t>
  </si>
  <si>
    <t>Δοσοληπτικοί λογαριασμ εταίρων</t>
  </si>
  <si>
    <t>Δοσοληπτικοί λογαριασμοί διαχειριστών</t>
  </si>
  <si>
    <t>Δοσοληπτικοί λογαριασμοί ιδρυτών ΑΕ και μελών διοικητικού συμβουλίου</t>
  </si>
  <si>
    <t>Δοσοληπτικοί λογαριασμοί γενικών διευθυντών ή διευθυντών ΑΕ</t>
  </si>
  <si>
    <t>Βραχυπρόθεσμες απαιτήσεις κατά συνδεδεμένων επιχειρήσεων σε Ευρώ</t>
  </si>
  <si>
    <t>Βραχυπρόθεσμες απαιτήσεις κατά συνδεδεμένων επιχειρήσεων σε ξένο νόμ</t>
  </si>
  <si>
    <t>Ελληνικό δημόσιο-προκαταβλημένοι και παρακρατούμενοι φόροι</t>
  </si>
  <si>
    <t>Ελληνικό δημόσιο-Λοιπές απαιτήσεις</t>
  </si>
  <si>
    <t>Λογαριασμοί ενεργοποιήσεως εγγυήσεων προμηθευτών σε €</t>
  </si>
  <si>
    <t>Λογαριασμοί ενεργοποιήσεως εγγυήσεων προμηθευτών σε Ξ.Ν</t>
  </si>
  <si>
    <t>Λογαριασμοί δεσμευμένων (Bloques) καταθέσεων σε Ευρώ</t>
  </si>
  <si>
    <t>Λογαριασμοί δεσμευμένων (Bloques) καταθέσεων σε ξένο νόμισμα</t>
  </si>
  <si>
    <t>Μακροπρόθεσμες απαιτήσεις εισπρακτέες στην επόμενη χρήση σε Ευρώ</t>
  </si>
  <si>
    <t>Μακροπρόθεσμες απαιτήσεις εισπρακτέες στην επόμενη χρήση σε ξένο νόμ</t>
  </si>
  <si>
    <t>Βραχυπρ απαιτ κατά λοιπών συμμετοχικού ενδιαφέροντος επιχειρ σε Ευρώ</t>
  </si>
  <si>
    <t>Βραχ/μες απαιτ κατά λοιπών συμμετοχικού ενδιαφέρ επιχειρήσεων σε Ξ.Ν</t>
  </si>
  <si>
    <t>Επιταγές εισπρακτέες (μεταχρονολογημένες)</t>
  </si>
  <si>
    <t>Επιταγές σε καθυστέρηση (μεταχρονολογημένες)</t>
  </si>
  <si>
    <t>Απαιτήσεις αποζημιώσεως κατά ασφαλιστικών εταιρειών</t>
  </si>
  <si>
    <t>Λοιποί χρεώστες διάφοροι σε ευρώ</t>
  </si>
  <si>
    <t>Λοιποί χρεώστες διάφοροι σε ΞΝ</t>
  </si>
  <si>
    <t>Χρεώστες επισφαλέις</t>
  </si>
  <si>
    <t>Επίδικες αιτήσεις κατά Ελληνικού δημοσίου</t>
  </si>
  <si>
    <t>Λοιποί χρεώστες επίδικοι</t>
  </si>
  <si>
    <t>Μετοχές εισαγμένες στο χρηματιστήριο εταιριών εσωτερικού</t>
  </si>
  <si>
    <t>Μετοχές μη εισαγμένες στο χρηματιστήριο εταιριών εσωτερικού</t>
  </si>
  <si>
    <t>Ανεξόφλητες μετοχές εισαγμένες στο χρηματιστήριο εταιρειών εσωτερικού</t>
  </si>
  <si>
    <t>Ανεξόφλητες μετοχές μη εισαγμένες στο χρηματιστήριο εταιρειών εσωτερ</t>
  </si>
  <si>
    <t xml:space="preserve">Μερισματαποδείξεις εισπρακτέες μετοχών εταιριών εσωτερικού </t>
  </si>
  <si>
    <t>Ομολογίες ελληνικών δανείων</t>
  </si>
  <si>
    <t>Ανεξόφλητες ομολογίες ελληνικών δανείων</t>
  </si>
  <si>
    <t>Μερίδια αμοιβαίων κεφαλαίων εσωτερικού</t>
  </si>
  <si>
    <t>Έντοκα γραμμάτια Ελληνικού Δημοσίου</t>
  </si>
  <si>
    <t>Λοιπά χρεόγραφα εσωτερικού</t>
  </si>
  <si>
    <t>Μετοχές εισηγμένες στο χρηματιστήριο εταιριών εξωτερικού</t>
  </si>
  <si>
    <t>Μετοχές μη εισαγμένες στο χρηματιστήριο εταιριών εξωτερικού</t>
  </si>
  <si>
    <t>Ανεξόφλητες μετοχές εισηγμένες στο χρηματιστήριο εταιρειών εξωτερικού</t>
  </si>
  <si>
    <t>Ανεξόφλητες μετοχές μη εισηγμένες στο χρηματιστήριο εταιρειών εξωτερ</t>
  </si>
  <si>
    <t xml:space="preserve">Μερισματαποδείξεις εισπρακτέες μετοχών εταιριών εξωτερικού </t>
  </si>
  <si>
    <t>Ομολογίες αλλοδαπών δανείων</t>
  </si>
  <si>
    <t>Ανεξόφλητες  ομολογίες αλλοδαπών δανείων</t>
  </si>
  <si>
    <t>Μερίδια αμοιβαίων κεφαλαίων εξωτερικού</t>
  </si>
  <si>
    <t>Προεγγραφές σε υπό έκδοση μετοχές εταιριών εσωτερικού</t>
  </si>
  <si>
    <t>Προεγγραφές σε υπό έκδοση μετοχές εταιριών εξωτερικού</t>
  </si>
  <si>
    <t>Προεγγραφές σε ομολογιακά δάνεια εσωτερικού</t>
  </si>
  <si>
    <t>Προεγγραφές σε ομολογιακά δάνεια εξωτερικού</t>
  </si>
  <si>
    <t>Χρεόγρ σε τρίτους για εγγύηση</t>
  </si>
  <si>
    <t>34.25</t>
  </si>
  <si>
    <t>Ίδιες μετοχές</t>
  </si>
  <si>
    <t>χρεόγραφα repos</t>
  </si>
  <si>
    <t>Ομόλογα Ελληνικού Δημοσίου</t>
  </si>
  <si>
    <t>Τραπεζικά ομόλογα</t>
  </si>
  <si>
    <t>Προβλέψεις για υποτιμήσεις χρεογράφων</t>
  </si>
  <si>
    <t>Εκτελωνιστές -Λογαριασμοί προς απόδοση</t>
  </si>
  <si>
    <t>Προσωπικό-Λογαριασμοί προς απόδοση</t>
  </si>
  <si>
    <t>Λοιποί συνεργάτες λογαριασμός προς απόδοση</t>
  </si>
  <si>
    <t>Πάγιες προκαταβολλές</t>
  </si>
  <si>
    <t>Προκαταβολές υπέρ τρίτων</t>
  </si>
  <si>
    <t>Εξοδα επόμενων χρήσεων</t>
  </si>
  <si>
    <t>Eσοδα χρήσεως εισπρακτέα</t>
  </si>
  <si>
    <t>Αγορές υπό παραλαβή</t>
  </si>
  <si>
    <t>Προκαταβολές για αγορές εμπορευμάτων</t>
  </si>
  <si>
    <t>Εκπτώσεις επί αγορών χρήσεως υπό διακανονισμό</t>
  </si>
  <si>
    <t>μειωτικά στις εμπορικές υποχρεώσεις</t>
  </si>
  <si>
    <t>Ταμείο</t>
  </si>
  <si>
    <t>Ληγμένα τοκομερίδια για είσπρ</t>
  </si>
  <si>
    <t>Καταθέσεις όψεως σε Ευρώ</t>
  </si>
  <si>
    <t>Καταθέσεις προθεσμίας σε Ευρώ</t>
  </si>
  <si>
    <t>Καταθέσεις όψεως σε ΞΝ</t>
  </si>
  <si>
    <t>Καταθέσεις προθεσμίας σε ΞΝ</t>
  </si>
  <si>
    <t>Ταμείο υποκαταστήματος</t>
  </si>
  <si>
    <t>Καταβλ/νο μετοχικό κοιν.μετοχ.</t>
  </si>
  <si>
    <t>Kαταβλημένο μετοχικό κεφαλαίο προνομιούχων μετοχών</t>
  </si>
  <si>
    <t>Οφειλόμενο μετοχικό κεφάλαιο κοινών μετοχών</t>
  </si>
  <si>
    <t>Οφειλόμενο μετοχικό κεφάλαιο προνομιούχων μετοχων</t>
  </si>
  <si>
    <t>Κοινό μετοχικό κεφάλαιο αποσβεσμένο</t>
  </si>
  <si>
    <t>Προνομιούχο μετοχικό κεφάλαιο αποσβεσμένο</t>
  </si>
  <si>
    <t xml:space="preserve">Εταιρικο κεφάλαιο </t>
  </si>
  <si>
    <t>Κεφάλαιο ατομικών επιχειρήσεων</t>
  </si>
  <si>
    <t>40.90</t>
  </si>
  <si>
    <t>Αμοιβαίο κεφάλαιο</t>
  </si>
  <si>
    <t>40.91</t>
  </si>
  <si>
    <t>Καταβλημένο συνεταιριστικό κεφάλαιο</t>
  </si>
  <si>
    <t>Οφειλόμενο συνεταιριστικό κεφάλαιο</t>
  </si>
  <si>
    <t>Καταβλημένη διαφορά από την έκδοση μετοχών υπέρ το άρτιο</t>
  </si>
  <si>
    <t>41.01</t>
  </si>
  <si>
    <t>Οφειλόμενη διαφορά από την έκδοση μετοχών υπέρ το άρτιο</t>
  </si>
  <si>
    <t xml:space="preserve">Δεν επιτρέπεται </t>
  </si>
  <si>
    <t>Τακτικό αποθεματικό</t>
  </si>
  <si>
    <t xml:space="preserve">Αποθεματικά νόμων ή καταστατικού </t>
  </si>
  <si>
    <t>Αποθεματικά καταστατικού</t>
  </si>
  <si>
    <t>Ειδικά αποθεματικά</t>
  </si>
  <si>
    <t>Εκτακτα αποθεματικά</t>
  </si>
  <si>
    <t>Διαφορές αναπροσαρμογής αξίας συμμετοχών και χρεογράφων</t>
  </si>
  <si>
    <t>Διαφορές από ανπροσαρμογή αξίας λοιπών περιουσιακών στοιχείων</t>
  </si>
  <si>
    <t>Αφορολογητα αποθεματικά ειδικών διατάξεων νόμου</t>
  </si>
  <si>
    <t>Αποθεματικό για ίδιες μετοχές</t>
  </si>
  <si>
    <t>Επιχορηγήσεις παγίων επενδύσεων</t>
  </si>
  <si>
    <t>Αξία ακινήτων και λοιπών παγίων αποκτηθέντων δωρεάν</t>
  </si>
  <si>
    <t>Αποθεματικά από έσοδα συμμετοχών</t>
  </si>
  <si>
    <t>41.90</t>
  </si>
  <si>
    <t>Αποθεματικά απαλλασσόμενα της φορολογίας έσοδα</t>
  </si>
  <si>
    <t>Δεν υπάρχει</t>
  </si>
  <si>
    <t>Αποθεματικά από έσοδα φορολογηθέντα κατ ειδικό τροπο</t>
  </si>
  <si>
    <t>41.92</t>
  </si>
  <si>
    <t>Αφορολογητα κέρδη τεχνικών και οικοδομικών επιχειρήσεων</t>
  </si>
  <si>
    <t xml:space="preserve">Διαφορά από εκποίηση ή ακύρωση ιδίων μετοχών </t>
  </si>
  <si>
    <t>41.95</t>
  </si>
  <si>
    <t>Διαφορά από εισφορά μηχανολογικού εξοπλισμού ως συμμετοχή μας σε εταιρεία εξωτερικού</t>
  </si>
  <si>
    <t>41.96</t>
  </si>
  <si>
    <t>Υπεραξία από μετατροπή ή συγχώνευση θυγατρικής</t>
  </si>
  <si>
    <t>41.97</t>
  </si>
  <si>
    <t xml:space="preserve">Υπεραξία από χρηματηστηριακή πώληση και αυθημερόν επαναγορά μετοχών </t>
  </si>
  <si>
    <t>Υπόλοιπο Κερδών χρήσεως εις νέο</t>
  </si>
  <si>
    <t>Υπόλοιπο ζημιών χρήσεως εις νέο</t>
  </si>
  <si>
    <t>Υπόλοιπο ζημίων προηγούμενων χρήσεων</t>
  </si>
  <si>
    <t>42.04</t>
  </si>
  <si>
    <t>Διαφορές φορολογικού ελέγχου προηγούμενων χρήσεων</t>
  </si>
  <si>
    <t>Κατάσταση αποτελεσμάτων χρήσης</t>
  </si>
  <si>
    <t>42.90</t>
  </si>
  <si>
    <t>Διαφορές από διόρθωση λογιστικών σφαλμάτων προηγ. Χρήσεων</t>
  </si>
  <si>
    <t>42.92</t>
  </si>
  <si>
    <t>Κέρδη μη πραγματικά προκύπτοντα από εφαρμογή φορολογικών διατάξεων</t>
  </si>
  <si>
    <t>Καταθέσεις μετοχών</t>
  </si>
  <si>
    <t>Καταθέσεις εταίρων</t>
  </si>
  <si>
    <t>Διαθέσιμα μερίσματα χρησεως για αυξηση μετοχικού κεφαλαίου</t>
  </si>
  <si>
    <t>Aποθεματικά διατεθεμενα για αύξηση μετοχικού κεφαλαίου</t>
  </si>
  <si>
    <t>Προβέψεις για αποζημίωση προσωπικού λόγω εξόδου από την υπηρεσία</t>
  </si>
  <si>
    <t>Λοιπές προβλέψεις εκμεταλλεύσεως</t>
  </si>
  <si>
    <t>Προβλέψεις απαξιώσεων και υποτιμίσεων παγίων στοιχείων</t>
  </si>
  <si>
    <t>Αφαιρετικά στα πάγια</t>
  </si>
  <si>
    <t>Προβλέψεις για επισφαλείς απαιτήσεις</t>
  </si>
  <si>
    <t>Μειωτικά στις εμπορικές απαιτήσεις</t>
  </si>
  <si>
    <t>Ομολογιακά δάνεια  σε ευρώ μη μετατρέψιμα σε μετοχές</t>
  </si>
  <si>
    <t>Δάνεια (μακροπ. Υποχρεώσεις )</t>
  </si>
  <si>
    <t>Ομολογιακά δάνεια  σε ευρώ μετατρέψιμα σε μετοχές</t>
  </si>
  <si>
    <t>Ομολογιακά δάνεια σε ευρώ με ρήτρα ΞΝ μη μετατρέψιμα σε μετοχές</t>
  </si>
  <si>
    <t>Ομολογιακά δάνεια σε ευρώ με ρήτρα ΞΝ μετατρέψιμα σε μετοχές</t>
  </si>
  <si>
    <t>Ομολογιακά δάνεια  σε ΞΝ μη μετατρέψιμα σε μετοχές</t>
  </si>
  <si>
    <t>Ομολογιακά δάνεια  σε ΞΝ μετατρέψιμα σε μετοχές</t>
  </si>
  <si>
    <t>Τράπεζες -λογαριασμοί μακροπρόθεσμων υποχρεώσεων σε ευρώ</t>
  </si>
  <si>
    <t>Τράπεζες -λογαριασμοί μακροπρόθεσμων υποχρεώσεων σε ευρώ με ρήτρα ΞΝ</t>
  </si>
  <si>
    <t>Τράπεζες -λογαριασμοί μακροπρόθεσμων υποχρεώσεων σε  ΞΝ</t>
  </si>
  <si>
    <t>Ταμιευτήρια -λογαριασμοί μακροπρόθεσμων υποχρεώσεων</t>
  </si>
  <si>
    <t>Μακροπρόθεσμες απαιτήσεις προς συνδεδεμένες επιχειρήσεις σε ευρώ</t>
  </si>
  <si>
    <t>Μακροπρόθεσμες απαιτήσεις προς συνδεδεμένες επιχειρήσεις σε ΞΝ</t>
  </si>
  <si>
    <t>Μακρο απαιτήσ προς λοιπές συμμετοχικού χαρακτήρα επιχειρ σε Ευρώ</t>
  </si>
  <si>
    <t>Μακρο απαιτήσ προς λοιπές συμμετοχικού χαρακτήρα επιχειρήσεις σε ΞΝ</t>
  </si>
  <si>
    <t>Μακροπρόθεσμες υποχρεώσεις προς εταίρους και διοικούντες</t>
  </si>
  <si>
    <t>Γραμμάτεια πληρωτέα σε €</t>
  </si>
  <si>
    <t>Γραμμάτεια πληρωτέα σε Ξ.Ν</t>
  </si>
  <si>
    <t>Γραμμάτεια πληρωτέα εκδόσεωςΝ.Π.Δ.Δ και Δημόσιων επιχειρήσεων</t>
  </si>
  <si>
    <t>Ελληνικό δημόσιο (οφείλομενοι φόροι)</t>
  </si>
  <si>
    <t>Ασφαλιστικοί οργανισμοί</t>
  </si>
  <si>
    <t>Μη δουλευμένοι τόκοι γραμματείων πληρωτέων σε €</t>
  </si>
  <si>
    <t>αφαιρετικά στις λοιπές μακροπρόθεσμες υποχρεώσεις</t>
  </si>
  <si>
    <t>Μη δουλευμένοι τόκοι γραμματείων πληρωτέων σε Ξ.Ν</t>
  </si>
  <si>
    <t>Μη δουλευμένοι τόκοι γραμματείων πληρωτέων εκδόσεως Ν.Π.Δ.Δ και δημόσιων επιχειρήσεων</t>
  </si>
  <si>
    <t>Ληφθείσες εγγυήσεις</t>
  </si>
  <si>
    <t>Λοιπές μακροπρόθεσμες υποχρεώσεις σε €</t>
  </si>
  <si>
    <t>Λοιπές μακροπρόθεσμες υποχρεώσεις σε Ξ.Ν</t>
  </si>
  <si>
    <t>Προμηθευτές εσωτερικού</t>
  </si>
  <si>
    <t>Προμηθευτές εξωτερικού</t>
  </si>
  <si>
    <t>Ελληνικό Δημόσιο</t>
  </si>
  <si>
    <t>Ν.Π.Δ.Δ. και Δημόσιες Επιχειρήσεις</t>
  </si>
  <si>
    <t>Προμηθευτές- Εγυήσεις ειδών συσκευασίας</t>
  </si>
  <si>
    <t>Προκαταβολές σε προμηθευτές</t>
  </si>
  <si>
    <t>Προμηθευτές παρακρατημένες εγγυήσεις</t>
  </si>
  <si>
    <t>Προμηθευτές αντίθετος λογ. ειδών συσκευασίας</t>
  </si>
  <si>
    <t>Προμηθευτές εσωτερικού λογ. Παγίων στοιχείων</t>
  </si>
  <si>
    <t>Τρίτοι- λογ/σμοι πωλήσεων αγαθών για λογαριασμό τους</t>
  </si>
  <si>
    <t>Γραμμάτια πληρωτέα σε ευρώ</t>
  </si>
  <si>
    <t>Γραμμάτια πληρωτέα σε Ξ.Ν.</t>
  </si>
  <si>
    <t>Γραμμάτεια πληρωτέα έκδοσης ΝΠΔΔ &amp; δημοσίων επιχειρήσεων</t>
  </si>
  <si>
    <t>Μη δουλευμένοι τόκοι γραμματίων πληρωτέων σε €</t>
  </si>
  <si>
    <t>μειοτικά στις εμπορικές υποχρεώσεις</t>
  </si>
  <si>
    <t>Μη δουλευμένοι τόκοι γραμματίων πληρωτέων σε Ξ.Ν</t>
  </si>
  <si>
    <t>Μη δουλευμένοι τόκοι γραμματίων πληρωτέων εκδόσεως Ν.Π.Δ.Δ και Δημόσιων επιχειρήσεων</t>
  </si>
  <si>
    <t>Υποσχετικές επιστολές πληρωτέες σε €</t>
  </si>
  <si>
    <t>Υποσχετικές επιστολές πληρωτέες σε Ξ.Ν</t>
  </si>
  <si>
    <t>Μη δουλευμένοι τόκοι υποσχετικών επιστολών πληρωτέων σε €</t>
  </si>
  <si>
    <t>Μη δουλευμένοι τόκοι υποσχετικών επιστολών πληρωτέων σε Ξ.Ν</t>
  </si>
  <si>
    <t>Tράπεζα Α'</t>
  </si>
  <si>
    <t>Τραπεζικά δάνεια( βραχυπρόθεσμες )</t>
  </si>
  <si>
    <t>Τράπεζα Β'</t>
  </si>
  <si>
    <t>52.99</t>
  </si>
  <si>
    <t>Λοιπές Τράπεζες</t>
  </si>
  <si>
    <t>Αποδοχές προσωπικού πληρωτέες</t>
  </si>
  <si>
    <t>Μερίσματα πληρωτέα</t>
  </si>
  <si>
    <t>Προμερίσματα πληρωτέα</t>
  </si>
  <si>
    <t>Οφειλόμενες αμοιβές προσωπικού</t>
  </si>
  <si>
    <t>Ομολογίες πληρωτέες</t>
  </si>
  <si>
    <t>Τοκομερίδια πληρωτέα</t>
  </si>
  <si>
    <t>Οφειλόμενες δόσεις συμμετοχών</t>
  </si>
  <si>
    <t>Οφειλόμενες δόσεις ομολογιών και λοιπών χρεογράφων</t>
  </si>
  <si>
    <t>Δικαιούχοι αμοιβών</t>
  </si>
  <si>
    <t>Δικαιούχοι χρηματικών εγγυήσεων</t>
  </si>
  <si>
    <t>Βραχυπρόθεσμες υποχρεώσεις προς συνδεδεμένες επιχειρήσεις σε ευρώ</t>
  </si>
  <si>
    <t>Βραχυπρόθεσμες υποχρεώσεις προς συνδεδεμένες επιχειρήσεις σε Ξ.Ν.</t>
  </si>
  <si>
    <t>Βραχυπρ υποχρ προς λοιπες συμμετοχικού ενδιαφ επιχειρ σε Ευρώ</t>
  </si>
  <si>
    <t>Βραχυπρ υποχρ προς λοιπες συμμετοχικού ενδιαφ επιχειρ σε Ξ.Ν.</t>
  </si>
  <si>
    <t>Βραχυπρόθεσμες υποχρεώσεις προς εταίρους</t>
  </si>
  <si>
    <t>Δικαιούχοι ομολογιούχοι παροχών επί πλέον τόκου</t>
  </si>
  <si>
    <t xml:space="preserve">Μέτοχοι-αξία μετοχών τους προς απόδοση λόγω αποσβ ή μειώσ του κεφαλ </t>
  </si>
  <si>
    <t>Μακροπρόθεσμες υποχρεώσεις πληρωτέες στην επόμενη χρήση σε €</t>
  </si>
  <si>
    <t>Βραχυπρόθεσμο μέρος μακροπρόθεσμων υποχρεώσεων</t>
  </si>
  <si>
    <t>Μακροπρόθεσμες υποχρεώσεις πληρωτέες στην επόμενη χρήση σε Ξ.Ν</t>
  </si>
  <si>
    <t>Επιταγές πληρωτέες (μεταχρονολογημένες)</t>
  </si>
  <si>
    <t>Υποχρεώσεις προς μετόχους από ματαοωθείσα αύξηση κεφαλαίου</t>
  </si>
  <si>
    <t>Υποχρεώσεις από ζημιές κοινοπραξιών μας που διαλύθηκαν</t>
  </si>
  <si>
    <t>Τόκοι προνομιούχων μετοχών πληρωτέοι</t>
  </si>
  <si>
    <t>Λοιπές βραχυπρόθεσμες υποχρεώσεις σε €</t>
  </si>
  <si>
    <t>Φόρος προστιθέμενης αξίας (Φ.Π.Α.)</t>
  </si>
  <si>
    <t>Λοιποί φόροι τέλη</t>
  </si>
  <si>
    <t>Ειδικός φόρος καταναλώσεως</t>
  </si>
  <si>
    <t>Φόροι-Τέλη αμοιβών προσωπικού</t>
  </si>
  <si>
    <t>Φόροι-Τέλη αμοιβών τρίτων</t>
  </si>
  <si>
    <t>Φόροι-Τέλη κυκλοφορίας μεταφορικών μέσων</t>
  </si>
  <si>
    <t>Φόροι-Τέλη τιμολογίων αγοράς</t>
  </si>
  <si>
    <t>Φόρος εισοδήματος φορολογητέων κερδών</t>
  </si>
  <si>
    <t>φόρος εισοδήματος</t>
  </si>
  <si>
    <t>Λογαριασμός εκκαθαρίσεως φόρων -τελών ετήσιας δηλώσεως φόρου εισοδήμ</t>
  </si>
  <si>
    <t>Αγγελιόσημο και ειδικός φόρος διαφημίσεων</t>
  </si>
  <si>
    <t>Εισφορά εναλλακτικής διαχείρισης αποβλήτων ηλεκτρικού και ηλεκτρονικού εξοπλισμού</t>
  </si>
  <si>
    <t>Λοιποί Φόροι &amp; τέλη</t>
  </si>
  <si>
    <t>Ιδρυμα κοινωνικών ασφαλίσεων</t>
  </si>
  <si>
    <t>Λοιπά ταμεία κύριας ασφάλισης</t>
  </si>
  <si>
    <t>Επικουρικά ταμεία</t>
  </si>
  <si>
    <t>Κρατήσεις και εισφορές καθυστερούμενες προηγούμενων χρήσεων</t>
  </si>
  <si>
    <t>Εσοδα επόμενων χρήσεων</t>
  </si>
  <si>
    <t>Εξοδα χρήσεως δουλευμένα</t>
  </si>
  <si>
    <t>Aγορές υπό τακτοποίηση</t>
  </si>
  <si>
    <t>Εκπτώσεις επί πωλήσεων χρήσεως υπό διακαν/σμό</t>
  </si>
  <si>
    <t>ΣΥΝΔΕΣΗ ΙΣΟΖΥΓΙΟΥ ΜΕ ΙΣΟΛΟΓΙΣΜΟ</t>
  </si>
  <si>
    <t>ΚΑΤΑΣΤΑΣΗ ΓΕΝΙΚΗΣ ΕΚΜΕΤΑΛΛΕΥΣΗΣ 2014</t>
  </si>
  <si>
    <t xml:space="preserve">Πίνακας προσαρμογών </t>
  </si>
  <si>
    <t>ΙΣΟΛΟΓΙΣΜΟΣ</t>
  </si>
  <si>
    <t>Ίδιοι τίτλοι-αφαιρετικά της καθαρής θέσης</t>
  </si>
  <si>
    <t>Βιολογικά περιουσικά στοιχεία</t>
  </si>
  <si>
    <t>Ισολογισμός 2015</t>
  </si>
  <si>
    <t>Ποσά χρήσεως 2015</t>
  </si>
  <si>
    <t>Ο ΠΡΟΕΔΡΟΣ   ΤΟΥ Δ.Σ.                                                                                      Ο ΥΠΕΥΘΥΝΟΣ</t>
  </si>
  <si>
    <t xml:space="preserve">                                                                                                                                            ΤΟΥ ΛΟΓΙΣΤΗΡΙΟΥ</t>
  </si>
  <si>
    <t>ΑΙΤΩΛΙΚΗ ΠΙΣΤΗ ΣΥΝ.Π.Ε.</t>
  </si>
  <si>
    <t>ΑΡ.ΓΕΜΗ: 028223912000</t>
  </si>
  <si>
    <t>Χορηγήσεις</t>
  </si>
  <si>
    <t xml:space="preserve">         ΛΥΜΠΟΥΡΙΔΗΣ ΔΗΜΗΤΡΙΟΣ                                                             ΤΑΛΑΜΑΓΚΑΣ ΧΑΡΑΛΑΜΠΟΣ</t>
  </si>
  <si>
    <t xml:space="preserve"> Α.Δ.Τ. ΑΚ-330216                                                                                                                                                      Α.Δ.Τ. ΑΙ-777786</t>
  </si>
  <si>
    <t>ΙΣΟΛΟΓΙΣΜΟΣ της 31/12/2020  (1 ΙΑΝΟΥΑΡΙΟΥ 2020 - 31 ΔΕΚΕΜΒΡΙΟΥ 2020) 24Η ΕΤΑΙΡΙΚΗ ΧΡΗΣΗ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</si>
</sst>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Greek"/>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0"/>
      <name val="Arial"/>
      <family val="2"/>
      <charset val="161"/>
    </font>
    <font>
      <b/>
      <sz val="11"/>
      <color theme="1"/>
      <name val="Calibri"/>
      <family val="2"/>
      <charset val="161"/>
      <scheme val="minor"/>
    </font>
    <font>
      <sz val="10"/>
      <name val="Calibri"/>
      <family val="2"/>
      <charset val="161"/>
      <scheme val="minor"/>
    </font>
    <font>
      <b/>
      <u/>
      <sz val="11"/>
      <color theme="1"/>
      <name val="Calibri"/>
      <family val="2"/>
      <charset val="161"/>
      <scheme val="minor"/>
    </font>
    <font>
      <sz val="11"/>
      <name val="Calibri"/>
      <family val="2"/>
      <charset val="161"/>
      <scheme val="minor"/>
    </font>
    <font>
      <b/>
      <sz val="11"/>
      <name val="Calibri"/>
      <family val="2"/>
      <charset val="161"/>
      <scheme val="minor"/>
    </font>
    <font>
      <sz val="10"/>
      <color theme="1"/>
      <name val="Calibri"/>
      <family val="2"/>
      <charset val="161"/>
      <scheme val="minor"/>
    </font>
    <font>
      <sz val="16"/>
      <color theme="1"/>
      <name val="Calibri"/>
      <family val="2"/>
      <charset val="161"/>
      <scheme val="minor"/>
    </font>
    <font>
      <b/>
      <sz val="10"/>
      <name val="Calibri"/>
      <family val="2"/>
      <charset val="161"/>
      <scheme val="minor"/>
    </font>
    <font>
      <b/>
      <sz val="11"/>
      <color theme="0"/>
      <name val="Calibri"/>
      <family val="2"/>
      <charset val="161"/>
      <scheme val="minor"/>
    </font>
    <font>
      <b/>
      <u/>
      <sz val="11"/>
      <color rgb="FF000000"/>
      <name val="Calibri"/>
      <family val="2"/>
      <charset val="161"/>
      <scheme val="minor"/>
    </font>
    <font>
      <b/>
      <sz val="11"/>
      <color rgb="FF000000"/>
      <name val="Calibri"/>
      <family val="2"/>
      <charset val="161"/>
      <scheme val="minor"/>
    </font>
    <font>
      <sz val="11"/>
      <color rgb="FF000000"/>
      <name val="Calibri"/>
      <family val="2"/>
      <charset val="161"/>
      <scheme val="minor"/>
    </font>
    <font>
      <b/>
      <i/>
      <sz val="11"/>
      <color rgb="FF000000"/>
      <name val="Calibri"/>
      <family val="2"/>
      <charset val="161"/>
      <scheme val="minor"/>
    </font>
    <font>
      <i/>
      <sz val="11"/>
      <color rgb="FF000000"/>
      <name val="Calibri"/>
      <family val="2"/>
      <charset val="161"/>
      <scheme val="minor"/>
    </font>
    <font>
      <u val="doubleAccounting"/>
      <sz val="11"/>
      <name val="Calibri"/>
      <family val="2"/>
      <charset val="161"/>
      <scheme val="minor"/>
    </font>
    <font>
      <b/>
      <u val="double"/>
      <sz val="11"/>
      <color rgb="FF000000"/>
      <name val="Calibri"/>
      <family val="2"/>
      <charset val="161"/>
      <scheme val="minor"/>
    </font>
    <font>
      <b/>
      <sz val="12"/>
      <color rgb="FF000000"/>
      <name val="Calibri"/>
      <family val="2"/>
      <charset val="161"/>
      <scheme val="minor"/>
    </font>
    <font>
      <b/>
      <sz val="12"/>
      <color theme="1"/>
      <name val="Calibri"/>
      <family val="2"/>
      <charset val="161"/>
      <scheme val="minor"/>
    </font>
    <font>
      <sz val="12"/>
      <color theme="1"/>
      <name val="Calibri"/>
      <family val="2"/>
      <charset val="161"/>
      <scheme val="minor"/>
    </font>
    <font>
      <b/>
      <u/>
      <sz val="12"/>
      <color rgb="FF000000"/>
      <name val="Calibri"/>
      <family val="2"/>
      <charset val="161"/>
      <scheme val="minor"/>
    </font>
    <font>
      <sz val="12"/>
      <color rgb="FF000000"/>
      <name val="Calibri"/>
      <family val="2"/>
      <charset val="161"/>
      <scheme val="minor"/>
    </font>
    <font>
      <b/>
      <i/>
      <sz val="12"/>
      <color rgb="FF000000"/>
      <name val="Calibri"/>
      <family val="2"/>
      <charset val="161"/>
      <scheme val="minor"/>
    </font>
    <font>
      <i/>
      <sz val="12"/>
      <color rgb="FF000000"/>
      <name val="Calibri"/>
      <family val="2"/>
      <charset val="161"/>
      <scheme val="minor"/>
    </font>
    <font>
      <b/>
      <u val="double"/>
      <sz val="12"/>
      <color rgb="FF000000"/>
      <name val="Calibri"/>
      <family val="2"/>
      <charset val="161"/>
      <scheme val="minor"/>
    </font>
    <font>
      <b/>
      <u/>
      <sz val="12"/>
      <color theme="1"/>
      <name val="Calibri"/>
      <family val="2"/>
      <charset val="161"/>
      <scheme val="minor"/>
    </font>
    <font>
      <b/>
      <sz val="12"/>
      <name val="Times New Roman"/>
      <family val="1"/>
      <charset val="161"/>
    </font>
    <font>
      <sz val="12"/>
      <name val="Times New Roman"/>
      <family val="1"/>
      <charset val="161"/>
    </font>
    <font>
      <b/>
      <sz val="14"/>
      <color theme="1"/>
      <name val="Calibri"/>
      <family val="2"/>
      <charset val="161"/>
      <scheme val="minor"/>
    </font>
    <font>
      <sz val="11"/>
      <name val="Arial"/>
      <family val="2"/>
      <charset val="161"/>
    </font>
    <font>
      <b/>
      <sz val="11"/>
      <name val="Arial"/>
      <family val="2"/>
      <charset val="161"/>
    </font>
    <font>
      <sz val="9"/>
      <color indexed="8"/>
      <name val="Arial Greek"/>
      <family val="2"/>
      <charset val="161"/>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0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style="thick">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EFEFEF"/>
      </right>
      <top style="medium">
        <color rgb="FFEFEFEF"/>
      </top>
      <bottom style="medium">
        <color rgb="FFEFEFEF"/>
      </bottom>
      <diagonal/>
    </border>
    <border>
      <left style="medium">
        <color rgb="FFEFEFEF"/>
      </left>
      <right style="medium">
        <color indexed="64"/>
      </right>
      <top style="medium">
        <color rgb="FFEFEFEF"/>
      </top>
      <bottom style="medium">
        <color rgb="FFEFEFEF"/>
      </bottom>
      <diagonal/>
    </border>
    <border>
      <left style="medium">
        <color rgb="FFEFEFEF"/>
      </left>
      <right style="medium">
        <color indexed="64"/>
      </right>
      <top style="medium">
        <color rgb="FFEFEFEF"/>
      </top>
      <bottom style="medium">
        <color rgb="FF2C638B"/>
      </bottom>
      <diagonal/>
    </border>
    <border>
      <left style="medium">
        <color rgb="FFEFEFEF"/>
      </left>
      <right style="medium">
        <color indexed="64"/>
      </right>
      <top style="medium">
        <color rgb="FFEFEFEF"/>
      </top>
      <bottom style="double">
        <color rgb="FF2C638B"/>
      </bottom>
      <diagonal/>
    </border>
    <border>
      <left style="medium">
        <color indexed="64"/>
      </left>
      <right style="medium">
        <color rgb="FFEFEFEF"/>
      </right>
      <top style="medium">
        <color rgb="FFEFEFEF"/>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rgb="FFEFEFEF"/>
      </left>
      <right/>
      <top style="medium">
        <color rgb="FFEFEFEF"/>
      </top>
      <bottom style="medium">
        <color rgb="FFEFEFEF"/>
      </bottom>
      <diagonal/>
    </border>
    <border>
      <left/>
      <right style="medium">
        <color indexed="64"/>
      </right>
      <top style="medium">
        <color rgb="FFEFEFEF"/>
      </top>
      <bottom style="medium">
        <color rgb="FFEFEFEF"/>
      </bottom>
      <diagonal/>
    </border>
    <border>
      <left style="medium">
        <color rgb="FFEFEFEF"/>
      </left>
      <right/>
      <top style="medium">
        <color rgb="FFEFEFEF"/>
      </top>
      <bottom style="medium">
        <color rgb="FF2C638B"/>
      </bottom>
      <diagonal/>
    </border>
    <border>
      <left/>
      <right style="medium">
        <color indexed="64"/>
      </right>
      <top style="medium">
        <color rgb="FFEFEFEF"/>
      </top>
      <bottom style="medium">
        <color rgb="FF2C638B"/>
      </bottom>
      <diagonal/>
    </border>
    <border>
      <left/>
      <right/>
      <top style="thin">
        <color indexed="64"/>
      </top>
      <bottom style="thin">
        <color indexed="64"/>
      </bottom>
      <diagonal/>
    </border>
    <border>
      <left style="medium">
        <color rgb="FFEFEFEF"/>
      </left>
      <right style="medium">
        <color indexed="64"/>
      </right>
      <top style="medium">
        <color rgb="FFEFEFEF"/>
      </top>
      <bottom/>
      <diagonal/>
    </border>
    <border>
      <left style="medium">
        <color indexed="64"/>
      </left>
      <right style="medium">
        <color rgb="FFEFEFEF"/>
      </right>
      <top/>
      <bottom style="medium">
        <color rgb="FFEFEFEF"/>
      </bottom>
      <diagonal/>
    </border>
    <border>
      <left style="medium">
        <color rgb="FFEFEFEF"/>
      </left>
      <right/>
      <top/>
      <bottom style="medium">
        <color rgb="FFEFEFEF"/>
      </bottom>
      <diagonal/>
    </border>
    <border>
      <left/>
      <right/>
      <top style="medium">
        <color rgb="FFEFEFEF"/>
      </top>
      <bottom style="medium">
        <color rgb="FFEFEFEF"/>
      </bottom>
      <diagonal/>
    </border>
    <border>
      <left/>
      <right/>
      <top style="medium">
        <color rgb="FFEFEFEF"/>
      </top>
      <bottom style="medium">
        <color rgb="FF2C638B"/>
      </bottom>
      <diagonal/>
    </border>
    <border>
      <left style="medium">
        <color rgb="FFEFEFEF"/>
      </left>
      <right/>
      <top style="medium">
        <color rgb="FFEFEFEF"/>
      </top>
      <bottom style="double">
        <color rgb="FF2C638B"/>
      </bottom>
      <diagonal/>
    </border>
    <border>
      <left style="medium">
        <color rgb="FFEFEFEF"/>
      </left>
      <right/>
      <top style="medium">
        <color rgb="FFEFEFEF"/>
      </top>
      <bottom/>
      <diagonal/>
    </border>
    <border>
      <left/>
      <right/>
      <top/>
      <bottom style="medium">
        <color rgb="FF2C638B"/>
      </bottom>
      <diagonal/>
    </border>
    <border>
      <left style="medium">
        <color indexed="64"/>
      </left>
      <right style="medium">
        <color rgb="FFEFEFEF"/>
      </right>
      <top style="medium">
        <color indexed="64"/>
      </top>
      <bottom style="medium">
        <color rgb="FFEFEFEF"/>
      </bottom>
      <diagonal/>
    </border>
    <border>
      <left style="medium">
        <color rgb="FFEFEFEF"/>
      </left>
      <right style="medium">
        <color indexed="64"/>
      </right>
      <top style="medium">
        <color indexed="64"/>
      </top>
      <bottom style="medium">
        <color rgb="FFEFEFEF"/>
      </bottom>
      <diagonal/>
    </border>
    <border>
      <left style="thick">
        <color auto="1"/>
      </left>
      <right style="medium">
        <color rgb="FFEFEFEF"/>
      </right>
      <top/>
      <bottom style="medium">
        <color rgb="FFEFEFEF"/>
      </bottom>
      <diagonal/>
    </border>
    <border>
      <left style="thick">
        <color auto="1"/>
      </left>
      <right/>
      <top style="medium">
        <color rgb="FFEFEFEF"/>
      </top>
      <bottom style="medium">
        <color rgb="FFEFEFEF"/>
      </bottom>
      <diagonal/>
    </border>
    <border>
      <left/>
      <right/>
      <top/>
      <bottom style="thick">
        <color auto="1"/>
      </bottom>
      <diagonal/>
    </border>
    <border>
      <left style="medium">
        <color rgb="FFEFEFEF"/>
      </left>
      <right style="medium">
        <color indexed="64"/>
      </right>
      <top/>
      <bottom style="medium">
        <color rgb="FFEFEFEF"/>
      </bottom>
      <diagonal/>
    </border>
    <border>
      <left style="medium">
        <color indexed="64"/>
      </left>
      <right/>
      <top style="medium">
        <color rgb="FFEFEFEF"/>
      </top>
      <bottom style="medium">
        <color rgb="FFEFEFEF"/>
      </bottom>
      <diagonal/>
    </border>
    <border>
      <left style="medium">
        <color indexed="64"/>
      </left>
      <right/>
      <top style="medium">
        <color rgb="FFEFEFEF"/>
      </top>
      <bottom style="medium">
        <color indexed="64"/>
      </bottom>
      <diagonal/>
    </border>
    <border>
      <left/>
      <right style="medium">
        <color rgb="FFEFEFEF"/>
      </right>
      <top/>
      <bottom style="medium">
        <color rgb="FFEFEFEF"/>
      </bottom>
      <diagonal/>
    </border>
    <border>
      <left/>
      <right style="medium">
        <color rgb="FFEFEFEF"/>
      </right>
      <top style="medium">
        <color rgb="FFEFEFEF"/>
      </top>
      <bottom style="medium">
        <color rgb="FFEFEFEF"/>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rgb="FFEFEFEF"/>
      </left>
      <right/>
      <top style="medium">
        <color rgb="FFEFEFEF"/>
      </top>
      <bottom style="thin">
        <color indexed="64"/>
      </bottom>
      <diagonal/>
    </border>
    <border>
      <left style="medium">
        <color rgb="FFEFEFEF"/>
      </left>
      <right/>
      <top style="medium">
        <color indexed="64"/>
      </top>
      <bottom style="medium">
        <color rgb="FFEFEFEF"/>
      </bottom>
      <diagonal/>
    </border>
    <border>
      <left style="medium">
        <color rgb="FFEFEFEF"/>
      </left>
      <right style="medium">
        <color indexed="64"/>
      </right>
      <top style="medium">
        <color rgb="FFEFEFEF"/>
      </top>
      <bottom style="thin">
        <color indexed="64"/>
      </bottom>
      <diagonal/>
    </border>
    <border>
      <left/>
      <right style="medium">
        <color rgb="FFEFEFEF"/>
      </right>
      <top style="medium">
        <color rgb="FFEFEFEF"/>
      </top>
      <bottom style="medium">
        <color indexed="64"/>
      </bottom>
      <diagonal/>
    </border>
    <border>
      <left/>
      <right/>
      <top style="medium">
        <color rgb="FF2C638B"/>
      </top>
      <bottom/>
      <diagonal/>
    </border>
    <border>
      <left/>
      <right style="medium">
        <color rgb="FFEFEFEF"/>
      </right>
      <top style="medium">
        <color rgb="FFEFEFEF"/>
      </top>
      <bottom/>
      <diagonal/>
    </border>
    <border>
      <left/>
      <right style="medium">
        <color indexed="64"/>
      </right>
      <top/>
      <bottom style="thick">
        <color indexed="64"/>
      </bottom>
      <diagonal/>
    </border>
    <border>
      <left/>
      <right style="thin">
        <color theme="4" tint="-0.499984740745262"/>
      </right>
      <top/>
      <bottom/>
      <diagonal/>
    </border>
    <border>
      <left style="medium">
        <color theme="4" tint="-0.499984740745262"/>
      </left>
      <right/>
      <top/>
      <bottom/>
      <diagonal/>
    </border>
    <border>
      <left/>
      <right style="medium">
        <color theme="4" tint="-0.499984740745262"/>
      </right>
      <top/>
      <bottom/>
      <diagonal/>
    </border>
    <border>
      <left/>
      <right/>
      <top style="thin">
        <color theme="0"/>
      </top>
      <bottom/>
      <diagonal/>
    </border>
    <border>
      <left style="medium">
        <color rgb="FFEFEFEF"/>
      </left>
      <right style="medium">
        <color indexed="64"/>
      </right>
      <top style="thin">
        <color indexed="64"/>
      </top>
      <bottom style="double">
        <color indexed="64"/>
      </bottom>
      <diagonal/>
    </border>
    <border>
      <left style="medium">
        <color rgb="FFEFEFEF"/>
      </left>
      <right style="medium">
        <color indexed="64"/>
      </right>
      <top style="medium">
        <color rgb="FFEFEFEF"/>
      </top>
      <bottom style="double">
        <color indexed="64"/>
      </bottom>
      <diagonal/>
    </border>
    <border>
      <left style="medium">
        <color rgb="FFEFEFEF"/>
      </left>
      <right style="medium">
        <color indexed="64"/>
      </right>
      <top style="double">
        <color indexed="64"/>
      </top>
      <bottom style="thin">
        <color indexed="64"/>
      </bottom>
      <diagonal/>
    </border>
    <border>
      <left style="medium">
        <color rgb="FFEFEFEF"/>
      </left>
      <right style="medium">
        <color indexed="64"/>
      </right>
      <top/>
      <bottom style="double">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medium">
        <color indexed="64"/>
      </right>
      <top/>
      <bottom style="medium">
        <color rgb="FF2C638B"/>
      </bottom>
      <diagonal/>
    </border>
    <border>
      <left/>
      <right style="medium">
        <color indexed="64"/>
      </right>
      <top style="medium">
        <color rgb="FF2C638B"/>
      </top>
      <bottom style="medium">
        <color indexed="64"/>
      </bottom>
      <diagonal/>
    </border>
    <border>
      <left style="medium">
        <color indexed="64"/>
      </left>
      <right/>
      <top style="medium">
        <color indexed="64"/>
      </top>
      <bottom style="medium">
        <color rgb="FFEFEFEF"/>
      </bottom>
      <diagonal/>
    </border>
    <border>
      <left style="medium">
        <color indexed="64"/>
      </left>
      <right/>
      <top/>
      <bottom style="medium">
        <color rgb="FFEFEFEF"/>
      </bottom>
      <diagonal/>
    </border>
    <border>
      <left/>
      <right/>
      <top style="medium">
        <color indexed="64"/>
      </top>
      <bottom style="medium">
        <color rgb="FFEFEFEF"/>
      </bottom>
      <diagonal/>
    </border>
    <border>
      <left/>
      <right/>
      <top style="medium">
        <color rgb="FFEFEFEF"/>
      </top>
      <bottom/>
      <diagonal/>
    </border>
    <border>
      <left/>
      <right/>
      <top/>
      <bottom style="medium">
        <color rgb="FFEFEFEF"/>
      </bottom>
      <diagonal/>
    </border>
    <border>
      <left style="medium">
        <color indexed="64"/>
      </left>
      <right/>
      <top style="medium">
        <color rgb="FFEFEFEF"/>
      </top>
      <bottom/>
      <diagonal/>
    </border>
    <border>
      <left/>
      <right style="medium">
        <color indexed="64"/>
      </right>
      <top style="medium">
        <color rgb="FFEFEFEF"/>
      </top>
      <bottom style="thin">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medium">
        <color rgb="FFEFEFEF"/>
      </top>
      <bottom/>
      <diagonal/>
    </border>
    <border>
      <left style="medium">
        <color rgb="FFEFEFEF"/>
      </left>
      <right/>
      <top style="thin">
        <color indexed="64"/>
      </top>
      <bottom style="medium">
        <color rgb="FFEFEFEF"/>
      </bottom>
      <diagonal/>
    </border>
    <border>
      <left/>
      <right style="medium">
        <color indexed="64"/>
      </right>
      <top/>
      <bottom style="medium">
        <color rgb="FFEFEFEF"/>
      </bottom>
      <diagonal/>
    </border>
    <border>
      <left style="medium">
        <color rgb="FFEFEFEF"/>
      </left>
      <right/>
      <top/>
      <bottom style="thin">
        <color indexed="64"/>
      </bottom>
      <diagonal/>
    </border>
    <border>
      <left/>
      <right style="medium">
        <color indexed="64"/>
      </right>
      <top style="medium">
        <color indexed="64"/>
      </top>
      <bottom style="medium">
        <color rgb="FFEFEFEF"/>
      </bottom>
      <diagonal/>
    </border>
    <border>
      <left style="medium">
        <color rgb="FFEFEFEF"/>
      </left>
      <right/>
      <top style="thin">
        <color indexed="64"/>
      </top>
      <bottom/>
      <diagonal/>
    </border>
    <border>
      <left/>
      <right/>
      <top style="medium">
        <color rgb="FFEFEFEF"/>
      </top>
      <bottom style="thin">
        <color indexed="64"/>
      </bottom>
      <diagonal/>
    </border>
    <border>
      <left style="medium">
        <color rgb="FFEFEFEF"/>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medium">
        <color rgb="FFEFEFEF"/>
      </bottom>
      <diagonal/>
    </border>
    <border>
      <left/>
      <right/>
      <top style="double">
        <color indexed="64"/>
      </top>
      <bottom style="medium">
        <color indexed="64"/>
      </bottom>
      <diagonal/>
    </border>
    <border>
      <left/>
      <right style="medium">
        <color rgb="FFEFEFEF"/>
      </right>
      <top/>
      <bottom/>
      <diagonal/>
    </border>
    <border>
      <left style="medium">
        <color rgb="FFEFEFEF"/>
      </left>
      <right style="medium">
        <color indexed="64"/>
      </right>
      <top style="thin">
        <color indexed="64"/>
      </top>
      <bottom style="medium">
        <color rgb="FFEFEFEF"/>
      </bottom>
      <diagonal/>
    </border>
    <border>
      <left/>
      <right style="medium">
        <color indexed="64"/>
      </right>
      <top style="double">
        <color indexed="64"/>
      </top>
      <bottom style="medium">
        <color indexed="64"/>
      </bottom>
      <diagonal/>
    </border>
    <border>
      <left style="medium">
        <color rgb="FFEFEFEF"/>
      </left>
      <right/>
      <top/>
      <bottom/>
      <diagonal/>
    </border>
    <border>
      <left style="medium">
        <color rgb="FFEFEFEF"/>
      </left>
      <right/>
      <top style="medium">
        <color rgb="FF2C638B"/>
      </top>
      <bottom style="double">
        <color indexed="64"/>
      </bottom>
      <diagonal/>
    </border>
    <border>
      <left/>
      <right style="medium">
        <color indexed="64"/>
      </right>
      <top style="medium">
        <color rgb="FFEFEFEF"/>
      </top>
      <bottom style="double">
        <color indexed="64"/>
      </bottom>
      <diagonal/>
    </border>
    <border>
      <left/>
      <right style="medium">
        <color rgb="FFEFEFEF"/>
      </right>
      <top style="medium">
        <color rgb="FFEFEFEF"/>
      </top>
      <bottom style="thin">
        <color indexed="64"/>
      </bottom>
      <diagonal/>
    </border>
  </borders>
  <cellStyleXfs count="7">
    <xf numFmtId="0" fontId="0" fillId="0" borderId="0"/>
    <xf numFmtId="0" fontId="7" fillId="0" borderId="0"/>
    <xf numFmtId="0" fontId="6" fillId="0" borderId="0"/>
    <xf numFmtId="0" fontId="5" fillId="0" borderId="0"/>
    <xf numFmtId="0" fontId="7" fillId="0" borderId="0"/>
    <xf numFmtId="0" fontId="7" fillId="0" borderId="0"/>
    <xf numFmtId="0" fontId="4" fillId="0" borderId="0"/>
  </cellStyleXfs>
  <cellXfs count="544">
    <xf numFmtId="0" fontId="0" fillId="0" borderId="0" xfId="0"/>
    <xf numFmtId="0" fontId="8" fillId="2" borderId="15" xfId="2" applyFont="1" applyFill="1" applyBorder="1"/>
    <xf numFmtId="0" fontId="9" fillId="0" borderId="0" xfId="0" applyFont="1"/>
    <xf numFmtId="4" fontId="9" fillId="0" borderId="0" xfId="0" applyNumberFormat="1" applyFont="1"/>
    <xf numFmtId="0" fontId="11" fillId="0" borderId="0" xfId="0" applyFont="1"/>
    <xf numFmtId="49" fontId="11" fillId="0" borderId="0" xfId="0" applyNumberFormat="1" applyFont="1"/>
    <xf numFmtId="0" fontId="14" fillId="0" borderId="0" xfId="2" applyFont="1" applyFill="1" applyAlignment="1">
      <alignment horizontal="left" vertical="top" wrapText="1"/>
    </xf>
    <xf numFmtId="0" fontId="9" fillId="0" borderId="0" xfId="0" applyFont="1" applyAlignment="1">
      <alignment vertical="center"/>
    </xf>
    <xf numFmtId="0" fontId="9" fillId="0" borderId="0" xfId="0" applyFont="1" applyAlignment="1">
      <alignment vertical="center" wrapText="1"/>
    </xf>
    <xf numFmtId="0" fontId="15" fillId="10" borderId="20" xfId="0" applyFont="1" applyFill="1" applyBorder="1" applyAlignment="1">
      <alignment horizontal="center" vertical="center"/>
    </xf>
    <xf numFmtId="0" fontId="15" fillId="10" borderId="20" xfId="0" applyFont="1" applyFill="1" applyBorder="1" applyAlignment="1">
      <alignment horizontal="center" vertical="center" wrapText="1"/>
    </xf>
    <xf numFmtId="0" fontId="15" fillId="0" borderId="0" xfId="0" applyFont="1" applyAlignment="1">
      <alignment horizontal="center" vertical="center"/>
    </xf>
    <xf numFmtId="0" fontId="9" fillId="0" borderId="20" xfId="0" applyFont="1" applyBorder="1" applyAlignment="1">
      <alignment vertical="center"/>
    </xf>
    <xf numFmtId="0" fontId="9" fillId="0" borderId="20" xfId="0" applyFont="1" applyBorder="1" applyAlignment="1">
      <alignment vertical="center" wrapText="1"/>
    </xf>
    <xf numFmtId="0" fontId="8" fillId="0" borderId="7" xfId="2" applyFont="1" applyFill="1" applyBorder="1"/>
    <xf numFmtId="0" fontId="13" fillId="0" borderId="0" xfId="2" applyFont="1" applyFill="1"/>
    <xf numFmtId="0" fontId="9" fillId="0" borderId="0" xfId="0" applyFont="1" applyBorder="1"/>
    <xf numFmtId="0" fontId="3" fillId="0" borderId="0" xfId="2" applyFont="1" applyFill="1"/>
    <xf numFmtId="0" fontId="17" fillId="0" borderId="49" xfId="2" applyFont="1" applyFill="1" applyBorder="1" applyAlignment="1">
      <alignment horizontal="justify" vertical="center" wrapText="1"/>
    </xf>
    <xf numFmtId="0" fontId="17" fillId="0" borderId="62" xfId="2" applyFont="1" applyFill="1" applyBorder="1" applyAlignment="1">
      <alignment horizontal="center" vertical="center" wrapText="1"/>
    </xf>
    <xf numFmtId="0" fontId="17" fillId="0" borderId="83" xfId="2" applyFont="1" applyFill="1" applyBorder="1" applyAlignment="1">
      <alignment horizontal="center" vertical="center" wrapText="1"/>
    </xf>
    <xf numFmtId="0" fontId="17" fillId="0" borderId="94" xfId="2" applyFont="1" applyFill="1" applyBorder="1" applyAlignment="1">
      <alignment horizontal="center" vertical="center" wrapText="1"/>
    </xf>
    <xf numFmtId="0" fontId="18" fillId="0" borderId="28" xfId="2" applyFont="1" applyFill="1" applyBorder="1" applyAlignment="1">
      <alignment vertical="center" wrapText="1"/>
    </xf>
    <xf numFmtId="0" fontId="19" fillId="0" borderId="36" xfId="2" applyFont="1" applyFill="1" applyBorder="1" applyAlignment="1">
      <alignment horizontal="right" vertical="center" wrapText="1"/>
    </xf>
    <xf numFmtId="0" fontId="19" fillId="0" borderId="44" xfId="2" applyFont="1" applyFill="1" applyBorder="1" applyAlignment="1">
      <alignment horizontal="right" vertical="center" wrapText="1"/>
    </xf>
    <xf numFmtId="0" fontId="19" fillId="0" borderId="37" xfId="2" applyFont="1" applyFill="1" applyBorder="1" applyAlignment="1">
      <alignment horizontal="right" vertical="center" wrapText="1"/>
    </xf>
    <xf numFmtId="0" fontId="20" fillId="0" borderId="28" xfId="2" applyFont="1" applyFill="1" applyBorder="1" applyAlignment="1">
      <alignment vertical="center" wrapText="1"/>
    </xf>
    <xf numFmtId="0" fontId="19" fillId="0" borderId="58" xfId="2" applyFont="1" applyFill="1" applyBorder="1" applyAlignment="1">
      <alignment vertical="center" wrapText="1"/>
    </xf>
    <xf numFmtId="4" fontId="19" fillId="0" borderId="36" xfId="2" applyNumberFormat="1" applyFont="1" applyFill="1" applyBorder="1" applyAlignment="1">
      <alignment horizontal="right" vertical="center" wrapText="1"/>
    </xf>
    <xf numFmtId="4" fontId="19" fillId="0" borderId="44" xfId="2" applyNumberFormat="1" applyFont="1" applyFill="1" applyBorder="1" applyAlignment="1">
      <alignment horizontal="right" vertical="center" wrapText="1"/>
    </xf>
    <xf numFmtId="4" fontId="19" fillId="0" borderId="37" xfId="2" applyNumberFormat="1" applyFont="1" applyFill="1" applyBorder="1" applyAlignment="1">
      <alignment horizontal="right" vertical="center" wrapText="1"/>
    </xf>
    <xf numFmtId="4" fontId="19" fillId="0" borderId="84" xfId="2" applyNumberFormat="1" applyFont="1" applyFill="1" applyBorder="1" applyAlignment="1">
      <alignment horizontal="right" vertical="center" wrapText="1"/>
    </xf>
    <xf numFmtId="4" fontId="19" fillId="0" borderId="85" xfId="2" applyNumberFormat="1" applyFont="1" applyFill="1" applyBorder="1" applyAlignment="1">
      <alignment horizontal="right" vertical="center" wrapText="1"/>
    </xf>
    <xf numFmtId="4" fontId="19" fillId="0" borderId="61" xfId="2" applyNumberFormat="1" applyFont="1" applyFill="1" applyBorder="1" applyAlignment="1">
      <alignment horizontal="right" vertical="center" wrapText="1"/>
    </xf>
    <xf numFmtId="4" fontId="19" fillId="0" borderId="87" xfId="2" applyNumberFormat="1" applyFont="1" applyFill="1" applyBorder="1" applyAlignment="1">
      <alignment horizontal="right" vertical="center" wrapText="1"/>
    </xf>
    <xf numFmtId="0" fontId="21" fillId="0" borderId="58" xfId="2" applyFont="1" applyFill="1" applyBorder="1" applyAlignment="1">
      <alignment vertical="center" wrapText="1"/>
    </xf>
    <xf numFmtId="4" fontId="21" fillId="0" borderId="91" xfId="2" applyNumberFormat="1" applyFont="1" applyFill="1" applyBorder="1" applyAlignment="1">
      <alignment horizontal="right" vertical="center" wrapText="1"/>
    </xf>
    <xf numFmtId="4" fontId="21" fillId="0" borderId="85" xfId="2" applyNumberFormat="1" applyFont="1" applyFill="1" applyBorder="1" applyAlignment="1">
      <alignment horizontal="right" vertical="center" wrapText="1"/>
    </xf>
    <xf numFmtId="4" fontId="21" fillId="0" borderId="92" xfId="2" applyNumberFormat="1" applyFont="1" applyFill="1" applyBorder="1" applyAlignment="1">
      <alignment horizontal="right" vertical="center" wrapText="1"/>
    </xf>
    <xf numFmtId="0" fontId="18" fillId="0" borderId="58" xfId="2" applyFont="1" applyFill="1" applyBorder="1" applyAlignment="1">
      <alignment vertical="center" wrapText="1"/>
    </xf>
    <xf numFmtId="4" fontId="21" fillId="0" borderId="0" xfId="2" applyNumberFormat="1" applyFont="1" applyFill="1" applyBorder="1" applyAlignment="1">
      <alignment horizontal="right" vertical="center" wrapText="1"/>
    </xf>
    <xf numFmtId="4" fontId="18" fillId="0" borderId="36" xfId="2" applyNumberFormat="1" applyFont="1" applyFill="1" applyBorder="1" applyAlignment="1">
      <alignment horizontal="right" vertical="center" wrapText="1"/>
    </xf>
    <xf numFmtId="4" fontId="18" fillId="0" borderId="44" xfId="2" applyNumberFormat="1" applyFont="1" applyFill="1" applyBorder="1" applyAlignment="1">
      <alignment horizontal="right" vertical="center" wrapText="1"/>
    </xf>
    <xf numFmtId="4" fontId="18" fillId="0" borderId="37" xfId="2" applyNumberFormat="1" applyFont="1" applyFill="1" applyBorder="1" applyAlignment="1">
      <alignment horizontal="right" vertical="center" wrapText="1"/>
    </xf>
    <xf numFmtId="4" fontId="19" fillId="0" borderId="47" xfId="2" applyNumberFormat="1" applyFont="1" applyFill="1" applyBorder="1" applyAlignment="1">
      <alignment horizontal="right" vertical="center" wrapText="1"/>
    </xf>
    <xf numFmtId="4" fontId="19" fillId="0" borderId="93" xfId="2" applyNumberFormat="1" applyFont="1" applyFill="1" applyBorder="1" applyAlignment="1">
      <alignment horizontal="right" vertical="center" wrapText="1"/>
    </xf>
    <xf numFmtId="4" fontId="19" fillId="0" borderId="43" xfId="2" applyNumberFormat="1" applyFont="1" applyFill="1" applyBorder="1" applyAlignment="1">
      <alignment horizontal="right" vertical="center" wrapText="1"/>
    </xf>
    <xf numFmtId="4" fontId="19" fillId="0" borderId="95" xfId="2" applyNumberFormat="1" applyFont="1" applyFill="1" applyBorder="1" applyAlignment="1">
      <alignment horizontal="right" vertical="center" wrapText="1"/>
    </xf>
    <xf numFmtId="4" fontId="19" fillId="0" borderId="92" xfId="2" applyNumberFormat="1" applyFont="1" applyFill="1" applyBorder="1" applyAlignment="1">
      <alignment horizontal="right" vertical="center" wrapText="1"/>
    </xf>
    <xf numFmtId="4" fontId="18" fillId="0" borderId="93" xfId="2" applyNumberFormat="1" applyFont="1" applyFill="1" applyBorder="1" applyAlignment="1">
      <alignment horizontal="right" vertical="center" wrapText="1"/>
    </xf>
    <xf numFmtId="4" fontId="18" fillId="0" borderId="84" xfId="2" applyNumberFormat="1" applyFont="1" applyFill="1" applyBorder="1" applyAlignment="1">
      <alignment horizontal="right" vertical="center" wrapText="1"/>
    </xf>
    <xf numFmtId="4" fontId="18" fillId="0" borderId="87" xfId="2" applyNumberFormat="1" applyFont="1" applyFill="1" applyBorder="1" applyAlignment="1">
      <alignment horizontal="right" vertical="center" wrapText="1"/>
    </xf>
    <xf numFmtId="4" fontId="18" fillId="0" borderId="97" xfId="2" applyNumberFormat="1" applyFont="1" applyFill="1" applyBorder="1" applyAlignment="1">
      <alignment horizontal="right" vertical="center" wrapText="1"/>
    </xf>
    <xf numFmtId="4" fontId="18" fillId="0" borderId="0" xfId="2" applyNumberFormat="1" applyFont="1" applyFill="1" applyBorder="1" applyAlignment="1">
      <alignment horizontal="right" vertical="center" wrapText="1"/>
    </xf>
    <xf numFmtId="4" fontId="18" fillId="0" borderId="98" xfId="2" applyNumberFormat="1" applyFont="1" applyFill="1" applyBorder="1" applyAlignment="1">
      <alignment horizontal="right" vertical="center" wrapText="1"/>
    </xf>
    <xf numFmtId="4" fontId="19" fillId="0" borderId="90" xfId="2" applyNumberFormat="1" applyFont="1" applyFill="1" applyBorder="1" applyAlignment="1">
      <alignment horizontal="right" vertical="center" wrapText="1"/>
    </xf>
    <xf numFmtId="4" fontId="21" fillId="0" borderId="105" xfId="2" applyNumberFormat="1" applyFont="1" applyFill="1" applyBorder="1" applyAlignment="1">
      <alignment horizontal="right" vertical="center" wrapText="1"/>
    </xf>
    <xf numFmtId="4" fontId="21" fillId="0" borderId="43" xfId="2" applyNumberFormat="1" applyFont="1" applyFill="1" applyBorder="1" applyAlignment="1">
      <alignment horizontal="right" vertical="center" wrapText="1"/>
    </xf>
    <xf numFmtId="0" fontId="21" fillId="0" borderId="108" xfId="2" applyFont="1" applyFill="1" applyBorder="1" applyAlignment="1">
      <alignment vertical="center" wrapText="1"/>
    </xf>
    <xf numFmtId="0" fontId="18" fillId="0" borderId="57" xfId="2" applyFont="1" applyFill="1" applyBorder="1" applyAlignment="1">
      <alignment vertical="center" wrapText="1"/>
    </xf>
    <xf numFmtId="4" fontId="19" fillId="0" borderId="8" xfId="2" applyNumberFormat="1" applyFont="1" applyFill="1" applyBorder="1" applyAlignment="1">
      <alignment horizontal="right" vertical="center" wrapText="1"/>
    </xf>
    <xf numFmtId="4" fontId="19" fillId="0" borderId="105" xfId="2" applyNumberFormat="1" applyFont="1" applyFill="1" applyBorder="1" applyAlignment="1">
      <alignment horizontal="right" vertical="center" wrapText="1"/>
    </xf>
    <xf numFmtId="4" fontId="18" fillId="0" borderId="105" xfId="2" applyNumberFormat="1" applyFont="1" applyFill="1" applyBorder="1" applyAlignment="1">
      <alignment horizontal="right" vertical="center" wrapText="1"/>
    </xf>
    <xf numFmtId="4" fontId="18" fillId="0" borderId="90" xfId="2" applyNumberFormat="1" applyFont="1" applyFill="1" applyBorder="1" applyAlignment="1">
      <alignment horizontal="right" vertical="center" wrapText="1"/>
    </xf>
    <xf numFmtId="0" fontId="18" fillId="0" borderId="66" xfId="2" applyFont="1" applyFill="1" applyBorder="1" applyAlignment="1">
      <alignment vertical="center" wrapText="1"/>
    </xf>
    <xf numFmtId="4" fontId="18" fillId="0" borderId="92" xfId="2" applyNumberFormat="1" applyFont="1" applyFill="1" applyBorder="1" applyAlignment="1">
      <alignment horizontal="right" vertical="center" wrapText="1"/>
    </xf>
    <xf numFmtId="0" fontId="18" fillId="0" borderId="64" xfId="2" applyFont="1" applyFill="1" applyBorder="1" applyAlignment="1">
      <alignment vertical="center" wrapText="1"/>
    </xf>
    <xf numFmtId="4" fontId="18" fillId="0" borderId="106" xfId="2" applyNumberFormat="1" applyFont="1" applyFill="1" applyBorder="1" applyAlignment="1">
      <alignment horizontal="right" vertical="center" wrapText="1"/>
    </xf>
    <xf numFmtId="4" fontId="18" fillId="0" borderId="107" xfId="2" applyNumberFormat="1" applyFont="1" applyFill="1" applyBorder="1" applyAlignment="1">
      <alignment horizontal="right" vertical="center" wrapText="1"/>
    </xf>
    <xf numFmtId="0" fontId="3" fillId="0" borderId="0" xfId="2" applyFont="1" applyFill="1" applyBorder="1"/>
    <xf numFmtId="0" fontId="17" fillId="0" borderId="42" xfId="3" applyFont="1" applyFill="1" applyBorder="1" applyAlignment="1">
      <alignment vertical="center" wrapText="1"/>
    </xf>
    <xf numFmtId="0" fontId="17" fillId="0" borderId="62" xfId="3" applyNumberFormat="1" applyFont="1" applyFill="1" applyBorder="1" applyAlignment="1">
      <alignment horizontal="center" vertical="center" wrapText="1"/>
    </xf>
    <xf numFmtId="0" fontId="17" fillId="0" borderId="85" xfId="3" applyNumberFormat="1" applyFont="1" applyFill="1" applyBorder="1" applyAlignment="1">
      <alignment horizontal="center" vertical="center" wrapText="1"/>
    </xf>
    <xf numFmtId="0" fontId="17" fillId="0" borderId="54" xfId="3" applyNumberFormat="1" applyFont="1" applyFill="1" applyBorder="1" applyAlignment="1">
      <alignment horizontal="center" vertical="center" wrapText="1"/>
    </xf>
    <xf numFmtId="0" fontId="19" fillId="0" borderId="55" xfId="3" applyFont="1" applyFill="1" applyBorder="1" applyAlignment="1">
      <alignment vertical="center" wrapText="1"/>
    </xf>
    <xf numFmtId="4" fontId="19" fillId="0" borderId="44" xfId="3" applyNumberFormat="1" applyFont="1" applyFill="1" applyBorder="1" applyAlignment="1">
      <alignment horizontal="right" vertical="center" wrapText="1"/>
    </xf>
    <xf numFmtId="4" fontId="19" fillId="0" borderId="29" xfId="3" applyNumberFormat="1" applyFont="1" applyFill="1" applyBorder="1" applyAlignment="1">
      <alignment horizontal="right" vertical="center" wrapText="1"/>
    </xf>
    <xf numFmtId="4" fontId="19" fillId="0" borderId="96" xfId="3" applyNumberFormat="1" applyFont="1" applyFill="1" applyBorder="1" applyAlignment="1">
      <alignment horizontal="right" vertical="center" wrapText="1"/>
    </xf>
    <xf numFmtId="4" fontId="19" fillId="0" borderId="84" xfId="3" applyNumberFormat="1" applyFont="1" applyFill="1" applyBorder="1" applyAlignment="1">
      <alignment horizontal="right" vertical="center" wrapText="1"/>
    </xf>
    <xf numFmtId="4" fontId="19" fillId="0" borderId="41" xfId="3" applyNumberFormat="1" applyFont="1" applyFill="1" applyBorder="1" applyAlignment="1">
      <alignment horizontal="right" vertical="center" wrapText="1"/>
    </xf>
    <xf numFmtId="4" fontId="19" fillId="0" borderId="100" xfId="3" applyNumberFormat="1" applyFont="1" applyFill="1" applyBorder="1" applyAlignment="1">
      <alignment horizontal="right" vertical="center" wrapText="1"/>
    </xf>
    <xf numFmtId="4" fontId="19" fillId="0" borderId="85" xfId="3" applyNumberFormat="1" applyFont="1" applyFill="1" applyBorder="1" applyAlignment="1">
      <alignment horizontal="right" vertical="center" wrapText="1"/>
    </xf>
    <xf numFmtId="4" fontId="19" fillId="0" borderId="54" xfId="3" applyNumberFormat="1" applyFont="1" applyFill="1" applyBorder="1" applyAlignment="1">
      <alignment horizontal="right" vertical="center" wrapText="1"/>
    </xf>
    <xf numFmtId="4" fontId="19" fillId="0" borderId="63" xfId="3" applyNumberFormat="1" applyFont="1" applyFill="1" applyBorder="1" applyAlignment="1">
      <alignment horizontal="right" vertical="center" wrapText="1"/>
    </xf>
    <xf numFmtId="4" fontId="19" fillId="0" borderId="103" xfId="3" applyNumberFormat="1" applyFont="1" applyFill="1" applyBorder="1" applyAlignment="1">
      <alignment horizontal="right" vertical="center" wrapText="1"/>
    </xf>
    <xf numFmtId="4" fontId="19" fillId="0" borderId="58" xfId="3" applyNumberFormat="1" applyFont="1" applyFill="1" applyBorder="1" applyAlignment="1">
      <alignment horizontal="right" vertical="center" wrapText="1"/>
    </xf>
    <xf numFmtId="4" fontId="19" fillId="0" borderId="57" xfId="3" applyNumberFormat="1" applyFont="1" applyFill="1" applyBorder="1" applyAlignment="1">
      <alignment horizontal="right" vertical="center" wrapText="1"/>
    </xf>
    <xf numFmtId="4" fontId="19" fillId="0" borderId="99" xfId="3" applyNumberFormat="1" applyFont="1" applyFill="1" applyBorder="1" applyAlignment="1">
      <alignment horizontal="right" vertical="center" wrapText="1"/>
    </xf>
    <xf numFmtId="4" fontId="19" fillId="0" borderId="102" xfId="3" applyNumberFormat="1" applyFont="1" applyFill="1" applyBorder="1" applyAlignment="1">
      <alignment horizontal="right" vertical="center" wrapText="1"/>
    </xf>
    <xf numFmtId="4" fontId="19" fillId="0" borderId="72" xfId="3" applyNumberFormat="1" applyFont="1" applyFill="1" applyBorder="1" applyAlignment="1">
      <alignment horizontal="right" vertical="center" wrapText="1"/>
    </xf>
    <xf numFmtId="0" fontId="11" fillId="0" borderId="0" xfId="0" applyFont="1" applyFill="1" applyBorder="1"/>
    <xf numFmtId="0" fontId="17" fillId="0" borderId="81" xfId="2" applyFont="1" applyFill="1" applyBorder="1" applyAlignment="1">
      <alignment horizontal="justify" vertical="center" wrapText="1"/>
    </xf>
    <xf numFmtId="0" fontId="18" fillId="0" borderId="55" xfId="2" applyFont="1" applyFill="1" applyBorder="1" applyAlignment="1">
      <alignment vertical="center" wrapText="1"/>
    </xf>
    <xf numFmtId="0" fontId="20" fillId="0" borderId="55" xfId="2" applyFont="1" applyFill="1" applyBorder="1" applyAlignment="1">
      <alignment vertical="center" wrapText="1"/>
    </xf>
    <xf numFmtId="0" fontId="19" fillId="0" borderId="55" xfId="2" applyFont="1" applyFill="1" applyBorder="1" applyAlignment="1">
      <alignment vertical="center" wrapText="1"/>
    </xf>
    <xf numFmtId="0" fontId="21" fillId="0" borderId="55" xfId="2" applyFont="1" applyFill="1" applyBorder="1" applyAlignment="1">
      <alignment vertical="center" wrapText="1"/>
    </xf>
    <xf numFmtId="0" fontId="21" fillId="0" borderId="86" xfId="2" applyFont="1" applyFill="1" applyBorder="1" applyAlignment="1">
      <alignment vertical="center" wrapText="1"/>
    </xf>
    <xf numFmtId="0" fontId="18" fillId="0" borderId="86" xfId="2" applyFont="1" applyFill="1" applyBorder="1" applyAlignment="1">
      <alignment vertical="center" wrapText="1"/>
    </xf>
    <xf numFmtId="0" fontId="18" fillId="0" borderId="13" xfId="2" applyFont="1" applyFill="1" applyBorder="1" applyAlignment="1">
      <alignment vertical="center" wrapText="1"/>
    </xf>
    <xf numFmtId="0" fontId="17" fillId="0" borderId="82" xfId="3" applyFont="1" applyFill="1" applyBorder="1" applyAlignment="1">
      <alignment vertical="center" wrapText="1"/>
    </xf>
    <xf numFmtId="0" fontId="19" fillId="0" borderId="56" xfId="3" applyFont="1" applyFill="1" applyBorder="1" applyAlignment="1">
      <alignment vertical="center" wrapText="1"/>
    </xf>
    <xf numFmtId="0" fontId="12" fillId="0" borderId="0" xfId="0" applyFont="1" applyAlignment="1">
      <alignment horizontal="left"/>
    </xf>
    <xf numFmtId="4" fontId="11" fillId="0" borderId="0" xfId="0" applyNumberFormat="1" applyFont="1"/>
    <xf numFmtId="0" fontId="12" fillId="0" borderId="0" xfId="0" applyFont="1"/>
    <xf numFmtId="0" fontId="11" fillId="0" borderId="1" xfId="0" applyFont="1" applyBorder="1"/>
    <xf numFmtId="0" fontId="11" fillId="0" borderId="2" xfId="0" applyFont="1" applyBorder="1"/>
    <xf numFmtId="4" fontId="11" fillId="0" borderId="2" xfId="0" applyNumberFormat="1" applyFont="1" applyBorder="1"/>
    <xf numFmtId="0" fontId="12" fillId="0" borderId="2" xfId="0" applyFont="1" applyBorder="1" applyAlignment="1">
      <alignment horizontal="center" vertical="center"/>
    </xf>
    <xf numFmtId="0" fontId="11" fillId="0" borderId="0" xfId="0" applyFont="1" applyBorder="1"/>
    <xf numFmtId="0" fontId="12" fillId="0" borderId="2" xfId="0" applyFont="1" applyBorder="1" applyAlignment="1">
      <alignment vertical="center"/>
    </xf>
    <xf numFmtId="0" fontId="12" fillId="0" borderId="3" xfId="0" applyFont="1" applyBorder="1" applyAlignment="1">
      <alignment vertical="center"/>
    </xf>
    <xf numFmtId="0" fontId="11" fillId="0" borderId="3" xfId="0" applyFont="1" applyBorder="1"/>
    <xf numFmtId="0" fontId="12" fillId="0" borderId="2" xfId="0" applyFont="1" applyBorder="1" applyAlignment="1"/>
    <xf numFmtId="0" fontId="12" fillId="0" borderId="3" xfId="0" applyFont="1" applyBorder="1" applyAlignment="1">
      <alignment horizontal="center" vertical="center"/>
    </xf>
    <xf numFmtId="0" fontId="11" fillId="0" borderId="4" xfId="0" applyFont="1" applyBorder="1"/>
    <xf numFmtId="4" fontId="11" fillId="0" borderId="0" xfId="0" applyNumberFormat="1" applyFont="1" applyBorder="1"/>
    <xf numFmtId="0" fontId="12" fillId="0" borderId="0" xfId="0" applyFont="1" applyBorder="1" applyAlignment="1">
      <alignment horizontal="center" vertical="center"/>
    </xf>
    <xf numFmtId="0" fontId="12" fillId="0" borderId="8" xfId="0" applyFont="1" applyBorder="1" applyAlignment="1">
      <alignment vertical="center"/>
    </xf>
    <xf numFmtId="0" fontId="11" fillId="0" borderId="8" xfId="0" applyFont="1" applyBorder="1"/>
    <xf numFmtId="0" fontId="12" fillId="0" borderId="8" xfId="0" applyFont="1" applyBorder="1" applyAlignment="1"/>
    <xf numFmtId="0" fontId="11" fillId="0" borderId="10" xfId="0" applyFont="1" applyBorder="1"/>
    <xf numFmtId="0" fontId="12" fillId="0" borderId="0" xfId="0" applyFont="1" applyBorder="1"/>
    <xf numFmtId="0" fontId="11" fillId="0" borderId="4" xfId="0" applyFont="1" applyBorder="1" applyAlignment="1">
      <alignment horizontal="left"/>
    </xf>
    <xf numFmtId="49" fontId="11" fillId="0" borderId="0" xfId="0" applyNumberFormat="1" applyFont="1" applyBorder="1"/>
    <xf numFmtId="4" fontId="11" fillId="2" borderId="0" xfId="0" applyNumberFormat="1" applyFont="1" applyFill="1" applyBorder="1"/>
    <xf numFmtId="0" fontId="11" fillId="0" borderId="0" xfId="0" applyFont="1" applyBorder="1" applyAlignment="1">
      <alignment horizontal="left"/>
    </xf>
    <xf numFmtId="4" fontId="11" fillId="0" borderId="8" xfId="0" applyNumberFormat="1" applyFont="1" applyBorder="1"/>
    <xf numFmtId="0" fontId="11" fillId="2" borderId="0" xfId="0" applyFont="1" applyFill="1" applyBorder="1"/>
    <xf numFmtId="4" fontId="11" fillId="2" borderId="11" xfId="0" applyNumberFormat="1" applyFont="1" applyFill="1" applyBorder="1"/>
    <xf numFmtId="4" fontId="22" fillId="0" borderId="0" xfId="0" applyNumberFormat="1" applyFont="1" applyBorder="1"/>
    <xf numFmtId="49" fontId="12" fillId="0" borderId="0" xfId="0" applyNumberFormat="1" applyFont="1" applyBorder="1"/>
    <xf numFmtId="4" fontId="22" fillId="0" borderId="8" xfId="0" applyNumberFormat="1" applyFont="1" applyBorder="1"/>
    <xf numFmtId="4" fontId="11" fillId="0" borderId="0" xfId="0" applyNumberFormat="1" applyFont="1" applyFill="1" applyBorder="1"/>
    <xf numFmtId="4" fontId="11" fillId="0" borderId="11" xfId="0" applyNumberFormat="1" applyFont="1" applyBorder="1"/>
    <xf numFmtId="0" fontId="11" fillId="0" borderId="13" xfId="0" applyFont="1" applyBorder="1"/>
    <xf numFmtId="0" fontId="11" fillId="0" borderId="14" xfId="0" applyFont="1" applyBorder="1"/>
    <xf numFmtId="4" fontId="11" fillId="0" borderId="14" xfId="0" applyNumberFormat="1" applyFont="1" applyBorder="1"/>
    <xf numFmtId="0" fontId="11" fillId="0" borderId="21" xfId="0" applyFont="1" applyBorder="1"/>
    <xf numFmtId="0" fontId="11" fillId="0" borderId="14" xfId="0" applyFont="1" applyBorder="1" applyAlignment="1">
      <alignment horizontal="left"/>
    </xf>
    <xf numFmtId="49" fontId="11" fillId="0" borderId="14" xfId="0" applyNumberFormat="1" applyFont="1" applyBorder="1"/>
    <xf numFmtId="4" fontId="11" fillId="0" borderId="19" xfId="0" applyNumberFormat="1" applyFont="1" applyBorder="1"/>
    <xf numFmtId="0" fontId="11" fillId="0" borderId="2" xfId="0" applyFont="1" applyBorder="1" applyAlignment="1"/>
    <xf numFmtId="0" fontId="11" fillId="0" borderId="2" xfId="0" applyFont="1" applyBorder="1" applyAlignment="1">
      <alignment horizontal="left"/>
    </xf>
    <xf numFmtId="49" fontId="11" fillId="0" borderId="2" xfId="0" applyNumberFormat="1" applyFont="1" applyBorder="1"/>
    <xf numFmtId="3" fontId="11" fillId="0" borderId="2" xfId="0" applyNumberFormat="1" applyFont="1" applyBorder="1"/>
    <xf numFmtId="0" fontId="16" fillId="7" borderId="76" xfId="0" applyFont="1" applyFill="1" applyBorder="1" applyAlignment="1">
      <alignment horizontal="center" vertical="center" wrapText="1"/>
    </xf>
    <xf numFmtId="4" fontId="16" fillId="7" borderId="76" xfId="0" applyNumberFormat="1" applyFont="1" applyFill="1" applyBorder="1" applyAlignment="1">
      <alignment horizontal="center" vertical="center" wrapText="1"/>
    </xf>
    <xf numFmtId="0" fontId="3" fillId="9" borderId="76" xfId="0" applyFont="1" applyFill="1" applyBorder="1" applyAlignment="1">
      <alignment horizontal="center" wrapText="1"/>
    </xf>
    <xf numFmtId="0" fontId="3" fillId="0" borderId="0" xfId="0" applyFont="1" applyAlignment="1">
      <alignment horizontal="center" wrapText="1"/>
    </xf>
    <xf numFmtId="0" fontId="11" fillId="0" borderId="69" xfId="0" applyFont="1" applyBorder="1" applyAlignment="1"/>
    <xf numFmtId="4" fontId="11" fillId="0" borderId="0" xfId="0" applyNumberFormat="1" applyFont="1" applyBorder="1" applyAlignment="1">
      <alignment horizontal="right"/>
    </xf>
    <xf numFmtId="4" fontId="11" fillId="9" borderId="0" xfId="0" applyNumberFormat="1" applyFont="1" applyFill="1" applyBorder="1" applyAlignment="1">
      <alignment horizontal="right" vertical="center" wrapText="1"/>
    </xf>
    <xf numFmtId="4" fontId="11" fillId="7" borderId="0" xfId="0" applyNumberFormat="1" applyFont="1" applyFill="1" applyBorder="1" applyAlignment="1">
      <alignment horizontal="right" vertical="center" wrapText="1"/>
    </xf>
    <xf numFmtId="4" fontId="11" fillId="7" borderId="0" xfId="0" applyNumberFormat="1" applyFont="1" applyFill="1" applyBorder="1" applyAlignment="1">
      <alignment horizontal="right"/>
    </xf>
    <xf numFmtId="4" fontId="11" fillId="7" borderId="71" xfId="0" applyNumberFormat="1" applyFont="1" applyFill="1" applyBorder="1" applyAlignment="1">
      <alignment vertical="center" wrapText="1"/>
    </xf>
    <xf numFmtId="4" fontId="11" fillId="7" borderId="70" xfId="0" applyNumberFormat="1" applyFont="1" applyFill="1" applyBorder="1" applyAlignment="1">
      <alignment horizontal="right" vertical="center" wrapText="1"/>
    </xf>
    <xf numFmtId="0" fontId="11" fillId="0" borderId="69" xfId="0" applyFont="1" applyBorder="1" applyAlignment="1">
      <alignment horizontal="left"/>
    </xf>
    <xf numFmtId="4" fontId="11" fillId="7" borderId="0" xfId="0" applyNumberFormat="1" applyFont="1" applyFill="1" applyBorder="1" applyAlignment="1"/>
    <xf numFmtId="4" fontId="11" fillId="7" borderId="0" xfId="0" applyNumberFormat="1" applyFont="1" applyFill="1" applyBorder="1" applyAlignment="1">
      <alignment vertical="center" wrapText="1"/>
    </xf>
    <xf numFmtId="4" fontId="11" fillId="0" borderId="0" xfId="0" applyNumberFormat="1" applyFont="1" applyFill="1" applyBorder="1" applyAlignment="1">
      <alignment horizontal="right" vertical="center" wrapText="1"/>
    </xf>
    <xf numFmtId="4" fontId="11" fillId="7" borderId="70" xfId="0" applyNumberFormat="1" applyFont="1" applyFill="1" applyBorder="1" applyAlignment="1">
      <alignment horizontal="right"/>
    </xf>
    <xf numFmtId="4" fontId="11" fillId="0" borderId="0" xfId="0" applyNumberFormat="1" applyFont="1" applyFill="1" applyBorder="1" applyAlignment="1">
      <alignment horizontal="right"/>
    </xf>
    <xf numFmtId="4" fontId="11" fillId="8" borderId="0" xfId="0" applyNumberFormat="1" applyFont="1" applyFill="1" applyBorder="1" applyAlignment="1">
      <alignment horizontal="right"/>
    </xf>
    <xf numFmtId="4" fontId="11" fillId="7" borderId="11" xfId="0" applyNumberFormat="1" applyFont="1" applyFill="1" applyBorder="1" applyAlignment="1"/>
    <xf numFmtId="0" fontId="11" fillId="9" borderId="26" xfId="0" applyFont="1" applyFill="1" applyBorder="1" applyAlignment="1">
      <alignment horizontal="center"/>
    </xf>
    <xf numFmtId="0" fontId="11" fillId="9" borderId="40" xfId="0" applyFont="1" applyFill="1" applyBorder="1" applyAlignment="1">
      <alignment horizontal="center"/>
    </xf>
    <xf numFmtId="4" fontId="11" fillId="9" borderId="40" xfId="0" applyNumberFormat="1" applyFont="1" applyFill="1" applyBorder="1" applyAlignment="1">
      <alignment horizontal="right"/>
    </xf>
    <xf numFmtId="4" fontId="11" fillId="9" borderId="25" xfId="0" applyNumberFormat="1" applyFont="1" applyFill="1" applyBorder="1" applyAlignment="1">
      <alignment horizontal="right"/>
    </xf>
    <xf numFmtId="4" fontId="11" fillId="9" borderId="20" xfId="0" applyNumberFormat="1" applyFont="1" applyFill="1" applyBorder="1" applyAlignment="1">
      <alignment horizontal="right"/>
    </xf>
    <xf numFmtId="4" fontId="11" fillId="8" borderId="0" xfId="0" applyNumberFormat="1" applyFont="1" applyFill="1" applyBorder="1" applyAlignment="1">
      <alignment vertical="center" wrapText="1"/>
    </xf>
    <xf numFmtId="4" fontId="11" fillId="8" borderId="0" xfId="0" applyNumberFormat="1" applyFont="1" applyFill="1" applyBorder="1" applyAlignment="1">
      <alignment horizontal="right" vertical="center" wrapText="1"/>
    </xf>
    <xf numFmtId="4" fontId="11" fillId="8" borderId="70" xfId="0" applyNumberFormat="1" applyFont="1" applyFill="1" applyBorder="1" applyAlignment="1">
      <alignment horizontal="right" vertical="center" wrapText="1"/>
    </xf>
    <xf numFmtId="4" fontId="11" fillId="8" borderId="68" xfId="0" applyNumberFormat="1" applyFont="1" applyFill="1" applyBorder="1" applyAlignment="1">
      <alignment horizontal="right"/>
    </xf>
    <xf numFmtId="4" fontId="11" fillId="0" borderId="70" xfId="0" applyNumberFormat="1" applyFont="1" applyFill="1" applyBorder="1" applyAlignment="1">
      <alignment horizontal="right" vertical="center" wrapText="1"/>
    </xf>
    <xf numFmtId="0" fontId="2" fillId="0" borderId="0" xfId="2" applyFont="1"/>
    <xf numFmtId="0" fontId="18" fillId="4" borderId="5" xfId="2" applyFont="1" applyFill="1" applyBorder="1" applyAlignment="1">
      <alignment horizontal="center" vertical="center" wrapText="1"/>
    </xf>
    <xf numFmtId="0" fontId="18" fillId="4" borderId="6" xfId="2" applyFont="1" applyFill="1" applyBorder="1" applyAlignment="1">
      <alignment horizontal="center" vertical="center" wrapText="1"/>
    </xf>
    <xf numFmtId="0" fontId="17" fillId="4" borderId="42" xfId="2" applyFont="1" applyFill="1" applyBorder="1" applyAlignment="1">
      <alignment horizontal="justify" vertical="center" wrapText="1"/>
    </xf>
    <xf numFmtId="0" fontId="17" fillId="4" borderId="43" xfId="2" applyFont="1" applyFill="1" applyBorder="1" applyAlignment="1">
      <alignment horizontal="center" vertical="center" wrapText="1"/>
    </xf>
    <xf numFmtId="0" fontId="17" fillId="6" borderId="49" xfId="2" applyFont="1" applyFill="1" applyBorder="1" applyAlignment="1">
      <alignment horizontal="justify" vertical="center" wrapText="1"/>
    </xf>
    <xf numFmtId="0" fontId="17" fillId="6" borderId="50" xfId="2" applyFont="1" applyFill="1" applyBorder="1" applyAlignment="1">
      <alignment horizontal="right" vertical="center" wrapText="1"/>
    </xf>
    <xf numFmtId="0" fontId="18" fillId="4" borderId="28" xfId="2" applyFont="1" applyFill="1" applyBorder="1" applyAlignment="1">
      <alignment vertical="center" wrapText="1"/>
    </xf>
    <xf numFmtId="0" fontId="19" fillId="4" borderId="36" xfId="2" applyFont="1" applyFill="1" applyBorder="1" applyAlignment="1">
      <alignment horizontal="center" vertical="center" wrapText="1"/>
    </xf>
    <xf numFmtId="0" fontId="18" fillId="6" borderId="28" xfId="2" applyFont="1" applyFill="1" applyBorder="1" applyAlignment="1">
      <alignment vertical="center" wrapText="1"/>
    </xf>
    <xf numFmtId="0" fontId="19" fillId="6" borderId="29" xfId="2" applyFont="1" applyFill="1" applyBorder="1" applyAlignment="1">
      <alignment horizontal="right" vertical="center" wrapText="1"/>
    </xf>
    <xf numFmtId="0" fontId="20" fillId="4" borderId="28" xfId="2" applyFont="1" applyFill="1" applyBorder="1" applyAlignment="1">
      <alignment vertical="center" wrapText="1"/>
    </xf>
    <xf numFmtId="0" fontId="20" fillId="6" borderId="28" xfId="2" applyFont="1" applyFill="1" applyBorder="1" applyAlignment="1">
      <alignment vertical="center" wrapText="1"/>
    </xf>
    <xf numFmtId="0" fontId="19" fillId="4" borderId="28" xfId="2" applyFont="1" applyFill="1" applyBorder="1" applyAlignment="1">
      <alignment vertical="center" wrapText="1"/>
    </xf>
    <xf numFmtId="0" fontId="19" fillId="6" borderId="58" xfId="2" applyFont="1" applyFill="1" applyBorder="1" applyAlignment="1">
      <alignment vertical="center" wrapText="1"/>
    </xf>
    <xf numFmtId="4" fontId="19" fillId="6" borderId="29" xfId="2" applyNumberFormat="1" applyFont="1" applyFill="1" applyBorder="1" applyAlignment="1">
      <alignment horizontal="right" vertical="center" wrapText="1"/>
    </xf>
    <xf numFmtId="4" fontId="2" fillId="3" borderId="16" xfId="2" applyNumberFormat="1" applyFont="1" applyFill="1" applyBorder="1"/>
    <xf numFmtId="4" fontId="2" fillId="3" borderId="17" xfId="2" applyNumberFormat="1" applyFont="1" applyFill="1" applyBorder="1"/>
    <xf numFmtId="4" fontId="2" fillId="0" borderId="17" xfId="2" applyNumberFormat="1" applyFont="1" applyBorder="1"/>
    <xf numFmtId="4" fontId="2" fillId="3" borderId="18" xfId="2" applyNumberFormat="1" applyFont="1" applyFill="1" applyBorder="1"/>
    <xf numFmtId="4" fontId="2" fillId="0" borderId="18" xfId="2" applyNumberFormat="1" applyFont="1" applyBorder="1"/>
    <xf numFmtId="4" fontId="19" fillId="6" borderId="30" xfId="2" applyNumberFormat="1" applyFont="1" applyFill="1" applyBorder="1" applyAlignment="1">
      <alignment horizontal="right" vertical="center" wrapText="1"/>
    </xf>
    <xf numFmtId="0" fontId="21" fillId="4" borderId="28" xfId="2" applyFont="1" applyFill="1" applyBorder="1" applyAlignment="1">
      <alignment vertical="center" wrapText="1"/>
    </xf>
    <xf numFmtId="0" fontId="21" fillId="6" borderId="58" xfId="2" applyFont="1" applyFill="1" applyBorder="1" applyAlignment="1">
      <alignment vertical="center" wrapText="1"/>
    </xf>
    <xf numFmtId="4" fontId="21" fillId="6" borderId="29" xfId="2" applyNumberFormat="1" applyFont="1" applyFill="1" applyBorder="1" applyAlignment="1">
      <alignment horizontal="right" vertical="center" wrapText="1"/>
    </xf>
    <xf numFmtId="4" fontId="19" fillId="6" borderId="37" xfId="2" applyNumberFormat="1" applyFont="1" applyFill="1" applyBorder="1" applyAlignment="1">
      <alignment horizontal="right" vertical="center" wrapText="1"/>
    </xf>
    <xf numFmtId="4" fontId="19" fillId="6" borderId="39" xfId="2" applyNumberFormat="1" applyFont="1" applyFill="1" applyBorder="1" applyAlignment="1">
      <alignment horizontal="right" vertical="center" wrapText="1"/>
    </xf>
    <xf numFmtId="0" fontId="18" fillId="6" borderId="58" xfId="2" applyFont="1" applyFill="1" applyBorder="1" applyAlignment="1">
      <alignment vertical="center" wrapText="1"/>
    </xf>
    <xf numFmtId="4" fontId="18" fillId="6" borderId="29" xfId="2" applyNumberFormat="1" applyFont="1" applyFill="1" applyBorder="1" applyAlignment="1">
      <alignment horizontal="right" vertical="center" wrapText="1"/>
    </xf>
    <xf numFmtId="4" fontId="18" fillId="6" borderId="30" xfId="2" applyNumberFormat="1" applyFont="1" applyFill="1" applyBorder="1" applyAlignment="1">
      <alignment horizontal="right" vertical="center" wrapText="1"/>
    </xf>
    <xf numFmtId="4" fontId="18" fillId="6" borderId="31" xfId="2" applyNumberFormat="1" applyFont="1" applyFill="1" applyBorder="1" applyAlignment="1">
      <alignment horizontal="right" vertical="center" wrapText="1"/>
    </xf>
    <xf numFmtId="4" fontId="2" fillId="3" borderId="12" xfId="2" applyNumberFormat="1" applyFont="1" applyFill="1" applyBorder="1"/>
    <xf numFmtId="4" fontId="19" fillId="6" borderId="41" xfId="2" applyNumberFormat="1" applyFont="1" applyFill="1" applyBorder="1" applyAlignment="1">
      <alignment horizontal="right" vertical="center" wrapText="1"/>
    </xf>
    <xf numFmtId="0" fontId="18" fillId="4" borderId="32" xfId="2" applyFont="1" applyFill="1" applyBorder="1" applyAlignment="1">
      <alignment vertical="center" wrapText="1"/>
    </xf>
    <xf numFmtId="4" fontId="2" fillId="0" borderId="0" xfId="2" applyNumberFormat="1" applyFont="1"/>
    <xf numFmtId="0" fontId="17" fillId="4" borderId="43" xfId="3" applyFont="1" applyFill="1" applyBorder="1" applyAlignment="1">
      <alignment horizontal="center" vertical="center" wrapText="1"/>
    </xf>
    <xf numFmtId="0" fontId="17" fillId="6" borderId="57" xfId="3" applyFont="1" applyFill="1" applyBorder="1" applyAlignment="1">
      <alignment vertical="center" wrapText="1"/>
    </xf>
    <xf numFmtId="0" fontId="19" fillId="6" borderId="44" xfId="3" applyFont="1" applyFill="1" applyBorder="1" applyAlignment="1">
      <alignment vertical="center" wrapText="1"/>
    </xf>
    <xf numFmtId="4" fontId="19" fillId="6" borderId="29" xfId="3" applyNumberFormat="1" applyFont="1" applyFill="1" applyBorder="1" applyAlignment="1">
      <alignment horizontal="right" vertical="center" wrapText="1"/>
    </xf>
    <xf numFmtId="4" fontId="19" fillId="6" borderId="63" xfId="3" applyNumberFormat="1" applyFont="1" applyFill="1" applyBorder="1" applyAlignment="1">
      <alignment horizontal="right" vertical="center" wrapText="1"/>
    </xf>
    <xf numFmtId="4" fontId="19" fillId="6" borderId="54" xfId="3" applyNumberFormat="1" applyFont="1" applyFill="1" applyBorder="1" applyAlignment="1">
      <alignment horizontal="right" vertical="center" wrapText="1"/>
    </xf>
    <xf numFmtId="4" fontId="19" fillId="6" borderId="72" xfId="3" applyNumberFormat="1" applyFont="1" applyFill="1" applyBorder="1" applyAlignment="1">
      <alignment horizontal="right" vertical="center" wrapText="1"/>
    </xf>
    <xf numFmtId="0" fontId="2" fillId="0" borderId="53" xfId="3" applyFont="1" applyBorder="1"/>
    <xf numFmtId="0" fontId="2" fillId="6" borderId="14" xfId="3" applyFont="1" applyFill="1" applyBorder="1"/>
    <xf numFmtId="0" fontId="2" fillId="6" borderId="19" xfId="3" applyFont="1" applyFill="1" applyBorder="1"/>
    <xf numFmtId="4" fontId="2" fillId="0" borderId="22" xfId="2" applyNumberFormat="1" applyFont="1" applyBorder="1"/>
    <xf numFmtId="4" fontId="2" fillId="2" borderId="6" xfId="2" applyNumberFormat="1" applyFont="1" applyFill="1" applyBorder="1"/>
    <xf numFmtId="4" fontId="2" fillId="2" borderId="15" xfId="2" applyNumberFormat="1" applyFont="1" applyFill="1" applyBorder="1" applyAlignment="1">
      <alignment horizontal="right"/>
    </xf>
    <xf numFmtId="4" fontId="2" fillId="0" borderId="0" xfId="2" applyNumberFormat="1" applyFont="1" applyFill="1"/>
    <xf numFmtId="4" fontId="2" fillId="0" borderId="0" xfId="2" applyNumberFormat="1" applyFont="1" applyBorder="1"/>
    <xf numFmtId="0" fontId="2" fillId="0" borderId="0" xfId="2" applyFont="1" applyAlignment="1">
      <alignment horizontal="right"/>
    </xf>
    <xf numFmtId="4" fontId="2" fillId="0" borderId="60" xfId="2" applyNumberFormat="1" applyFont="1" applyBorder="1"/>
    <xf numFmtId="0" fontId="8" fillId="6" borderId="5" xfId="2" applyFont="1" applyFill="1" applyBorder="1" applyAlignment="1">
      <alignment horizontal="center" vertical="center" wrapText="1"/>
    </xf>
    <xf numFmtId="0" fontId="8" fillId="6" borderId="7" xfId="2" applyFont="1" applyFill="1" applyBorder="1" applyAlignment="1">
      <alignment horizontal="center" vertical="center" wrapText="1"/>
    </xf>
    <xf numFmtId="0" fontId="8" fillId="0" borderId="9" xfId="2" applyNumberFormat="1" applyFont="1" applyBorder="1" applyAlignment="1">
      <alignment horizontal="center"/>
    </xf>
    <xf numFmtId="0" fontId="8" fillId="0" borderId="35" xfId="2" applyNumberFormat="1" applyFont="1" applyBorder="1" applyAlignment="1">
      <alignment horizontal="center"/>
    </xf>
    <xf numFmtId="0" fontId="8" fillId="0" borderId="34" xfId="2" applyNumberFormat="1" applyFont="1" applyBorder="1" applyAlignment="1">
      <alignment horizontal="center"/>
    </xf>
    <xf numFmtId="0" fontId="8" fillId="0" borderId="0" xfId="2" applyNumberFormat="1" applyFont="1" applyBorder="1" applyAlignment="1">
      <alignment horizontal="center"/>
    </xf>
    <xf numFmtId="0" fontId="8" fillId="6" borderId="5" xfId="2" applyNumberFormat="1" applyFont="1" applyFill="1" applyBorder="1" applyAlignment="1">
      <alignment horizontal="center"/>
    </xf>
    <xf numFmtId="0" fontId="2" fillId="6" borderId="7" xfId="2" applyFont="1" applyFill="1" applyBorder="1" applyAlignment="1">
      <alignment horizontal="right"/>
    </xf>
    <xf numFmtId="4" fontId="19" fillId="4" borderId="36" xfId="2" applyNumberFormat="1" applyFont="1" applyFill="1" applyBorder="1" applyAlignment="1">
      <alignment horizontal="right" vertical="center" wrapText="1"/>
    </xf>
    <xf numFmtId="4" fontId="2" fillId="0" borderId="12" xfId="2" applyNumberFormat="1" applyFont="1" applyBorder="1"/>
    <xf numFmtId="4" fontId="2" fillId="5" borderId="24" xfId="2" applyNumberFormat="1" applyFont="1" applyFill="1" applyBorder="1"/>
    <xf numFmtId="4" fontId="2" fillId="5" borderId="10" xfId="2" applyNumberFormat="1" applyFont="1" applyFill="1" applyBorder="1"/>
    <xf numFmtId="4" fontId="19" fillId="4" borderId="38" xfId="2" applyNumberFormat="1" applyFont="1" applyFill="1" applyBorder="1" applyAlignment="1">
      <alignment horizontal="right" vertical="center" wrapText="1"/>
    </xf>
    <xf numFmtId="4" fontId="21" fillId="4" borderId="36" xfId="2" applyNumberFormat="1" applyFont="1" applyFill="1" applyBorder="1" applyAlignment="1">
      <alignment horizontal="right" vertical="center" wrapText="1"/>
    </xf>
    <xf numFmtId="0" fontId="19" fillId="4" borderId="36" xfId="2" applyFont="1" applyFill="1" applyBorder="1" applyAlignment="1">
      <alignment horizontal="right" vertical="center" wrapText="1"/>
    </xf>
    <xf numFmtId="4" fontId="19" fillId="4" borderId="44" xfId="2" applyNumberFormat="1" applyFont="1" applyFill="1" applyBorder="1" applyAlignment="1">
      <alignment horizontal="right" vertical="center" wrapText="1"/>
    </xf>
    <xf numFmtId="4" fontId="19" fillId="4" borderId="45" xfId="2" applyNumberFormat="1" applyFont="1" applyFill="1" applyBorder="1" applyAlignment="1">
      <alignment horizontal="right" vertical="center" wrapText="1"/>
    </xf>
    <xf numFmtId="4" fontId="18" fillId="4" borderId="36" xfId="2" applyNumberFormat="1" applyFont="1" applyFill="1" applyBorder="1" applyAlignment="1">
      <alignment horizontal="right" vertical="center" wrapText="1"/>
    </xf>
    <xf numFmtId="4" fontId="18" fillId="4" borderId="38" xfId="2" applyNumberFormat="1" applyFont="1" applyFill="1" applyBorder="1" applyAlignment="1">
      <alignment horizontal="right" vertical="center" wrapText="1"/>
    </xf>
    <xf numFmtId="4" fontId="18" fillId="4" borderId="46" xfId="2" applyNumberFormat="1" applyFont="1" applyFill="1" applyBorder="1" applyAlignment="1">
      <alignment horizontal="right" vertical="center" wrapText="1"/>
    </xf>
    <xf numFmtId="0" fontId="19" fillId="4" borderId="47" xfId="2" applyFont="1" applyFill="1" applyBorder="1" applyAlignment="1">
      <alignment horizontal="right" vertical="center" wrapText="1"/>
    </xf>
    <xf numFmtId="4" fontId="18" fillId="4" borderId="48" xfId="2" applyNumberFormat="1" applyFont="1" applyFill="1" applyBorder="1" applyAlignment="1">
      <alignment horizontal="right" vertical="center" wrapText="1"/>
    </xf>
    <xf numFmtId="4" fontId="23" fillId="4" borderId="65" xfId="2" applyNumberFormat="1" applyFont="1" applyFill="1" applyBorder="1" applyAlignment="1">
      <alignment horizontal="right" vertical="center" wrapText="1"/>
    </xf>
    <xf numFmtId="0" fontId="18" fillId="6" borderId="66" xfId="2" applyFont="1" applyFill="1" applyBorder="1" applyAlignment="1">
      <alignment vertical="center" wrapText="1"/>
    </xf>
    <xf numFmtId="0" fontId="2" fillId="0" borderId="4" xfId="2" applyFont="1" applyBorder="1"/>
    <xf numFmtId="0" fontId="2" fillId="0" borderId="3" xfId="2" applyFont="1" applyBorder="1"/>
    <xf numFmtId="4" fontId="2" fillId="3" borderId="27" xfId="2" applyNumberFormat="1" applyFont="1" applyFill="1" applyBorder="1"/>
    <xf numFmtId="4" fontId="2" fillId="3" borderId="22" xfId="2" applyNumberFormat="1" applyFont="1" applyFill="1" applyBorder="1"/>
    <xf numFmtId="4" fontId="2" fillId="0" borderId="6" xfId="2" applyNumberFormat="1" applyFont="1" applyBorder="1"/>
    <xf numFmtId="4" fontId="2" fillId="3" borderId="33" xfId="2" applyNumberFormat="1" applyFont="1" applyFill="1" applyBorder="1"/>
    <xf numFmtId="4" fontId="2" fillId="0" borderId="33" xfId="2" applyNumberFormat="1" applyFont="1" applyBorder="1"/>
    <xf numFmtId="4" fontId="2" fillId="5" borderId="15" xfId="2" applyNumberFormat="1" applyFont="1" applyFill="1" applyBorder="1"/>
    <xf numFmtId="0" fontId="2" fillId="0" borderId="6" xfId="2" applyFont="1" applyBorder="1"/>
    <xf numFmtId="0" fontId="2" fillId="0" borderId="7" xfId="2" applyFont="1" applyBorder="1" applyAlignment="1">
      <alignment horizontal="right"/>
    </xf>
    <xf numFmtId="0" fontId="18" fillId="6" borderId="53" xfId="3" applyFont="1" applyFill="1" applyBorder="1" applyAlignment="1">
      <alignment vertical="center" wrapText="1"/>
    </xf>
    <xf numFmtId="0" fontId="18" fillId="6" borderId="67" xfId="3" applyFont="1" applyFill="1" applyBorder="1" applyAlignment="1">
      <alignment vertical="center" wrapText="1"/>
    </xf>
    <xf numFmtId="0" fontId="17" fillId="4" borderId="51" xfId="3" applyFont="1" applyFill="1" applyBorder="1" applyAlignment="1">
      <alignment vertical="center" wrapText="1"/>
    </xf>
    <xf numFmtId="0" fontId="17" fillId="6" borderId="54" xfId="3" applyFont="1" applyFill="1" applyBorder="1" applyAlignment="1">
      <alignment horizontal="center" vertical="center" wrapText="1"/>
    </xf>
    <xf numFmtId="0" fontId="19" fillId="4" borderId="52" xfId="3" applyFont="1" applyFill="1" applyBorder="1" applyAlignment="1">
      <alignment vertical="center" wrapText="1"/>
    </xf>
    <xf numFmtId="4" fontId="19" fillId="4" borderId="36" xfId="3" applyNumberFormat="1" applyFont="1" applyFill="1" applyBorder="1" applyAlignment="1">
      <alignment horizontal="right" vertical="center" wrapText="1"/>
    </xf>
    <xf numFmtId="4" fontId="19" fillId="0" borderId="73" xfId="3" applyNumberFormat="1" applyFont="1" applyFill="1" applyBorder="1" applyAlignment="1">
      <alignment horizontal="right" vertical="center" wrapText="1"/>
    </xf>
    <xf numFmtId="4" fontId="19" fillId="6" borderId="73" xfId="3" applyNumberFormat="1" applyFont="1" applyFill="1" applyBorder="1" applyAlignment="1">
      <alignment horizontal="right" vertical="center" wrapText="1"/>
    </xf>
    <xf numFmtId="4" fontId="19" fillId="0" borderId="74" xfId="3" applyNumberFormat="1" applyFont="1" applyFill="1" applyBorder="1" applyAlignment="1">
      <alignment horizontal="right" vertical="center" wrapText="1"/>
    </xf>
    <xf numFmtId="4" fontId="19" fillId="4" borderId="75" xfId="3" applyNumberFormat="1" applyFont="1" applyFill="1" applyBorder="1" applyAlignment="1">
      <alignment horizontal="right" vertical="center" wrapText="1"/>
    </xf>
    <xf numFmtId="4" fontId="19" fillId="6" borderId="31" xfId="3" applyNumberFormat="1" applyFont="1" applyFill="1" applyBorder="1" applyAlignment="1">
      <alignment horizontal="right" vertical="center" wrapText="1"/>
    </xf>
    <xf numFmtId="0" fontId="2" fillId="0" borderId="23" xfId="3" applyFont="1" applyBorder="1"/>
    <xf numFmtId="4" fontId="8" fillId="3" borderId="27" xfId="2" applyNumberFormat="1" applyFont="1" applyFill="1" applyBorder="1"/>
    <xf numFmtId="4" fontId="8" fillId="0" borderId="60" xfId="2" applyNumberFormat="1" applyFont="1" applyBorder="1"/>
    <xf numFmtId="4" fontId="8" fillId="3" borderId="22" xfId="2" applyNumberFormat="1" applyFont="1" applyFill="1" applyBorder="1"/>
    <xf numFmtId="4" fontId="8" fillId="0" borderId="22" xfId="2" applyNumberFormat="1" applyFont="1" applyBorder="1"/>
    <xf numFmtId="4" fontId="8" fillId="0" borderId="6" xfId="2" applyNumberFormat="1" applyFont="1" applyBorder="1"/>
    <xf numFmtId="4" fontId="8" fillId="3" borderId="33" xfId="2" applyNumberFormat="1" applyFont="1" applyFill="1" applyBorder="1"/>
    <xf numFmtId="4" fontId="8" fillId="0" borderId="33" xfId="2" applyNumberFormat="1" applyFont="1" applyBorder="1"/>
    <xf numFmtId="4" fontId="8" fillId="3" borderId="6" xfId="2" applyNumberFormat="1" applyFont="1" applyFill="1" applyBorder="1"/>
    <xf numFmtId="4" fontId="8" fillId="5" borderId="15" xfId="2" applyNumberFormat="1" applyFont="1" applyFill="1" applyBorder="1"/>
    <xf numFmtId="0" fontId="2" fillId="0" borderId="1" xfId="2" applyFont="1" applyBorder="1"/>
    <xf numFmtId="4" fontId="2" fillId="0" borderId="27" xfId="2" applyNumberFormat="1" applyFont="1" applyBorder="1"/>
    <xf numFmtId="0" fontId="10" fillId="0" borderId="0" xfId="2" applyFont="1"/>
    <xf numFmtId="0" fontId="2" fillId="0" borderId="0" xfId="2" applyFont="1" applyAlignment="1">
      <alignment horizontal="left" vertical="top" wrapText="1"/>
    </xf>
    <xf numFmtId="0" fontId="2" fillId="0" borderId="0" xfId="2" applyFont="1" applyFill="1" applyAlignment="1">
      <alignment horizontal="left" vertical="top" wrapText="1"/>
    </xf>
    <xf numFmtId="0" fontId="26" fillId="0" borderId="0" xfId="2" applyFont="1"/>
    <xf numFmtId="0" fontId="27" fillId="4" borderId="42" xfId="2" applyFont="1" applyFill="1" applyBorder="1" applyAlignment="1">
      <alignment horizontal="justify" vertical="center" wrapText="1"/>
    </xf>
    <xf numFmtId="0" fontId="27" fillId="4" borderId="54" xfId="2" applyFont="1" applyFill="1" applyBorder="1" applyAlignment="1">
      <alignment horizontal="center" vertical="center" wrapText="1"/>
    </xf>
    <xf numFmtId="0" fontId="27" fillId="6" borderId="49" xfId="2" applyFont="1" applyFill="1" applyBorder="1" applyAlignment="1">
      <alignment horizontal="justify" vertical="center" wrapText="1"/>
    </xf>
    <xf numFmtId="0" fontId="27" fillId="6" borderId="50" xfId="2" applyFont="1" applyFill="1" applyBorder="1" applyAlignment="1">
      <alignment horizontal="right" vertical="center" wrapText="1"/>
    </xf>
    <xf numFmtId="0" fontId="24" fillId="4" borderId="28" xfId="2" applyFont="1" applyFill="1" applyBorder="1" applyAlignment="1">
      <alignment vertical="center" wrapText="1"/>
    </xf>
    <xf numFmtId="0" fontId="28" fillId="4" borderId="29" xfId="2" applyFont="1" applyFill="1" applyBorder="1" applyAlignment="1">
      <alignment horizontal="center" vertical="center" wrapText="1"/>
    </xf>
    <xf numFmtId="0" fontId="24" fillId="6" borderId="28" xfId="2" applyFont="1" applyFill="1" applyBorder="1" applyAlignment="1">
      <alignment vertical="center" wrapText="1"/>
    </xf>
    <xf numFmtId="0" fontId="28" fillId="6" borderId="29" xfId="2" applyFont="1" applyFill="1" applyBorder="1" applyAlignment="1">
      <alignment horizontal="right" vertical="center" wrapText="1"/>
    </xf>
    <xf numFmtId="0" fontId="29" fillId="4" borderId="28" xfId="2" applyFont="1" applyFill="1" applyBorder="1" applyAlignment="1">
      <alignment vertical="center" wrapText="1"/>
    </xf>
    <xf numFmtId="0" fontId="29" fillId="6" borderId="28" xfId="2" applyFont="1" applyFill="1" applyBorder="1" applyAlignment="1">
      <alignment vertical="center" wrapText="1"/>
    </xf>
    <xf numFmtId="0" fontId="28" fillId="4" borderId="28" xfId="2" applyFont="1" applyFill="1" applyBorder="1" applyAlignment="1">
      <alignment vertical="center" wrapText="1"/>
    </xf>
    <xf numFmtId="4" fontId="28" fillId="4" borderId="29" xfId="2" applyNumberFormat="1" applyFont="1" applyFill="1" applyBorder="1" applyAlignment="1">
      <alignment horizontal="center" vertical="center" wrapText="1"/>
    </xf>
    <xf numFmtId="0" fontId="28" fillId="6" borderId="58" xfId="2" applyFont="1" applyFill="1" applyBorder="1" applyAlignment="1">
      <alignment vertical="center" wrapText="1"/>
    </xf>
    <xf numFmtId="4" fontId="28" fillId="6" borderId="29" xfId="2" applyNumberFormat="1" applyFont="1" applyFill="1" applyBorder="1" applyAlignment="1">
      <alignment horizontal="right" vertical="center" wrapText="1"/>
    </xf>
    <xf numFmtId="4" fontId="26" fillId="3" borderId="16" xfId="2" applyNumberFormat="1" applyFont="1" applyFill="1" applyBorder="1"/>
    <xf numFmtId="4" fontId="26" fillId="3" borderId="17" xfId="2" applyNumberFormat="1" applyFont="1" applyFill="1" applyBorder="1"/>
    <xf numFmtId="4" fontId="26" fillId="0" borderId="17" xfId="2" applyNumberFormat="1" applyFont="1" applyBorder="1"/>
    <xf numFmtId="4" fontId="26" fillId="3" borderId="18" xfId="2" applyNumberFormat="1" applyFont="1" applyFill="1" applyBorder="1"/>
    <xf numFmtId="4" fontId="26" fillId="0" borderId="18" xfId="2" applyNumberFormat="1" applyFont="1" applyBorder="1"/>
    <xf numFmtId="4" fontId="28" fillId="4" borderId="30" xfId="2" applyNumberFormat="1" applyFont="1" applyFill="1" applyBorder="1" applyAlignment="1">
      <alignment horizontal="center" vertical="center" wrapText="1"/>
    </xf>
    <xf numFmtId="4" fontId="28" fillId="6" borderId="30" xfId="2" applyNumberFormat="1" applyFont="1" applyFill="1" applyBorder="1" applyAlignment="1">
      <alignment horizontal="right" vertical="center" wrapText="1"/>
    </xf>
    <xf numFmtId="0" fontId="30" fillId="4" borderId="28" xfId="2" applyFont="1" applyFill="1" applyBorder="1" applyAlignment="1">
      <alignment vertical="center" wrapText="1"/>
    </xf>
    <xf numFmtId="4" fontId="30" fillId="4" borderId="29" xfId="2" applyNumberFormat="1" applyFont="1" applyFill="1" applyBorder="1" applyAlignment="1">
      <alignment horizontal="center" vertical="center" wrapText="1"/>
    </xf>
    <xf numFmtId="0" fontId="30" fillId="6" borderId="58" xfId="2" applyFont="1" applyFill="1" applyBorder="1" applyAlignment="1">
      <alignment vertical="center" wrapText="1"/>
    </xf>
    <xf numFmtId="4" fontId="30" fillId="6" borderId="29" xfId="2" applyNumberFormat="1" applyFont="1" applyFill="1" applyBorder="1" applyAlignment="1">
      <alignment horizontal="right" vertical="center" wrapText="1"/>
    </xf>
    <xf numFmtId="4" fontId="28" fillId="4" borderId="37" xfId="2" applyNumberFormat="1" applyFont="1" applyFill="1" applyBorder="1" applyAlignment="1">
      <alignment horizontal="center" vertical="center" wrapText="1"/>
    </xf>
    <xf numFmtId="4" fontId="28" fillId="6" borderId="37" xfId="2" applyNumberFormat="1" applyFont="1" applyFill="1" applyBorder="1" applyAlignment="1">
      <alignment horizontal="right" vertical="center" wrapText="1"/>
    </xf>
    <xf numFmtId="4" fontId="28" fillId="4" borderId="39" xfId="2" applyNumberFormat="1" applyFont="1" applyFill="1" applyBorder="1" applyAlignment="1">
      <alignment horizontal="center" vertical="center" wrapText="1"/>
    </xf>
    <xf numFmtId="4" fontId="28" fillId="6" borderId="39" xfId="2" applyNumberFormat="1" applyFont="1" applyFill="1" applyBorder="1" applyAlignment="1">
      <alignment horizontal="right" vertical="center" wrapText="1"/>
    </xf>
    <xf numFmtId="4" fontId="28" fillId="0" borderId="29" xfId="2" applyNumberFormat="1" applyFont="1" applyFill="1" applyBorder="1" applyAlignment="1">
      <alignment horizontal="center" vertical="center" wrapText="1"/>
    </xf>
    <xf numFmtId="0" fontId="24" fillId="6" borderId="58" xfId="2" applyFont="1" applyFill="1" applyBorder="1" applyAlignment="1">
      <alignment vertical="center" wrapText="1"/>
    </xf>
    <xf numFmtId="4" fontId="24" fillId="4" borderId="29" xfId="2" applyNumberFormat="1" applyFont="1" applyFill="1" applyBorder="1" applyAlignment="1">
      <alignment horizontal="center" vertical="center" wrapText="1"/>
    </xf>
    <xf numFmtId="4" fontId="24" fillId="6" borderId="29" xfId="2" applyNumberFormat="1" applyFont="1" applyFill="1" applyBorder="1" applyAlignment="1">
      <alignment horizontal="right" vertical="center" wrapText="1"/>
    </xf>
    <xf numFmtId="4" fontId="24" fillId="4" borderId="30" xfId="2" applyNumberFormat="1" applyFont="1" applyFill="1" applyBorder="1" applyAlignment="1">
      <alignment horizontal="center" vertical="center" wrapText="1"/>
    </xf>
    <xf numFmtId="4" fontId="24" fillId="6" borderId="30" xfId="2" applyNumberFormat="1" applyFont="1" applyFill="1" applyBorder="1" applyAlignment="1">
      <alignment horizontal="right" vertical="center" wrapText="1"/>
    </xf>
    <xf numFmtId="4" fontId="24" fillId="4" borderId="31" xfId="2" applyNumberFormat="1" applyFont="1" applyFill="1" applyBorder="1" applyAlignment="1">
      <alignment horizontal="center" vertical="center" wrapText="1"/>
    </xf>
    <xf numFmtId="4" fontId="24" fillId="6" borderId="31" xfId="2" applyNumberFormat="1" applyFont="1" applyFill="1" applyBorder="1" applyAlignment="1">
      <alignment horizontal="right" vertical="center" wrapText="1"/>
    </xf>
    <xf numFmtId="4" fontId="26" fillId="3" borderId="12" xfId="2" applyNumberFormat="1" applyFont="1" applyFill="1" applyBorder="1"/>
    <xf numFmtId="0" fontId="28" fillId="4" borderId="41" xfId="2" applyFont="1" applyFill="1" applyBorder="1" applyAlignment="1">
      <alignment horizontal="center" vertical="center" wrapText="1"/>
    </xf>
    <xf numFmtId="4" fontId="28" fillId="6" borderId="41" xfId="2" applyNumberFormat="1" applyFont="1" applyFill="1" applyBorder="1" applyAlignment="1">
      <alignment horizontal="right" vertical="center" wrapText="1"/>
    </xf>
    <xf numFmtId="4" fontId="24" fillId="4" borderId="79" xfId="2" applyNumberFormat="1" applyFont="1" applyFill="1" applyBorder="1" applyAlignment="1">
      <alignment horizontal="center" vertical="center" wrapText="1"/>
    </xf>
    <xf numFmtId="0" fontId="24" fillId="4" borderId="32" xfId="2" applyFont="1" applyFill="1" applyBorder="1" applyAlignment="1">
      <alignment vertical="center" wrapText="1"/>
    </xf>
    <xf numFmtId="4" fontId="31" fillId="4" borderId="80" xfId="2" applyNumberFormat="1" applyFont="1" applyFill="1" applyBorder="1" applyAlignment="1">
      <alignment horizontal="center" vertical="center" wrapText="1"/>
    </xf>
    <xf numFmtId="0" fontId="26" fillId="0" borderId="4" xfId="2" applyFont="1" applyBorder="1"/>
    <xf numFmtId="0" fontId="26" fillId="0" borderId="2" xfId="2" applyFont="1" applyBorder="1"/>
    <xf numFmtId="0" fontId="26" fillId="0" borderId="0" xfId="2" applyFont="1" applyBorder="1"/>
    <xf numFmtId="0" fontId="24" fillId="6" borderId="5" xfId="3" applyFont="1" applyFill="1" applyBorder="1" applyAlignment="1">
      <alignment horizontal="center" vertical="center" wrapText="1"/>
    </xf>
    <xf numFmtId="0" fontId="24" fillId="6" borderId="7" xfId="3" applyFont="1" applyFill="1" applyBorder="1" applyAlignment="1">
      <alignment horizontal="center" vertical="center" wrapText="1"/>
    </xf>
    <xf numFmtId="0" fontId="27" fillId="4" borderId="42" xfId="3" applyFont="1" applyFill="1" applyBorder="1" applyAlignment="1">
      <alignment vertical="center" wrapText="1"/>
    </xf>
    <xf numFmtId="0" fontId="27" fillId="4" borderId="54" xfId="3" applyFont="1" applyFill="1" applyBorder="1" applyAlignment="1">
      <alignment horizontal="center" vertical="center" wrapText="1"/>
    </xf>
    <xf numFmtId="0" fontId="27" fillId="6" borderId="57" xfId="3" applyFont="1" applyFill="1" applyBorder="1" applyAlignment="1">
      <alignment vertical="center" wrapText="1"/>
    </xf>
    <xf numFmtId="0" fontId="28" fillId="4" borderId="55" xfId="3" applyFont="1" applyFill="1" applyBorder="1" applyAlignment="1">
      <alignment vertical="center" wrapText="1"/>
    </xf>
    <xf numFmtId="4" fontId="28" fillId="0" borderId="29" xfId="3" applyNumberFormat="1" applyFont="1" applyFill="1" applyBorder="1" applyAlignment="1">
      <alignment horizontal="right" vertical="center" wrapText="1"/>
    </xf>
    <xf numFmtId="0" fontId="28" fillId="6" borderId="44" xfId="3" applyFont="1" applyFill="1" applyBorder="1" applyAlignment="1">
      <alignment vertical="center" wrapText="1"/>
    </xf>
    <xf numFmtId="4" fontId="28" fillId="6" borderId="29" xfId="3" applyNumberFormat="1" applyFont="1" applyFill="1" applyBorder="1" applyAlignment="1">
      <alignment horizontal="right" vertical="center" wrapText="1"/>
    </xf>
    <xf numFmtId="4" fontId="28" fillId="0" borderId="63" xfId="3" applyNumberFormat="1" applyFont="1" applyFill="1" applyBorder="1" applyAlignment="1">
      <alignment horizontal="right" vertical="center" wrapText="1"/>
    </xf>
    <xf numFmtId="4" fontId="28" fillId="6" borderId="63" xfId="3" applyNumberFormat="1" applyFont="1" applyFill="1" applyBorder="1" applyAlignment="1">
      <alignment horizontal="right" vertical="center" wrapText="1"/>
    </xf>
    <xf numFmtId="4" fontId="28" fillId="0" borderId="54" xfId="3" applyNumberFormat="1" applyFont="1" applyFill="1" applyBorder="1" applyAlignment="1">
      <alignment horizontal="right" vertical="center" wrapText="1"/>
    </xf>
    <xf numFmtId="4" fontId="28" fillId="6" borderId="54" xfId="3" applyNumberFormat="1" applyFont="1" applyFill="1" applyBorder="1" applyAlignment="1">
      <alignment horizontal="right" vertical="center" wrapText="1"/>
    </xf>
    <xf numFmtId="4" fontId="28" fillId="0" borderId="72" xfId="3" applyNumberFormat="1" applyFont="1" applyFill="1" applyBorder="1" applyAlignment="1">
      <alignment horizontal="right" vertical="center" wrapText="1"/>
    </xf>
    <xf numFmtId="4" fontId="28" fillId="6" borderId="72" xfId="3" applyNumberFormat="1" applyFont="1" applyFill="1" applyBorder="1" applyAlignment="1">
      <alignment horizontal="right" vertical="center" wrapText="1"/>
    </xf>
    <xf numFmtId="0" fontId="26" fillId="0" borderId="13" xfId="3" applyFont="1" applyBorder="1"/>
    <xf numFmtId="0" fontId="26" fillId="0" borderId="19" xfId="3" applyFont="1" applyBorder="1"/>
    <xf numFmtId="0" fontId="26" fillId="6" borderId="14" xfId="3" applyFont="1" applyFill="1" applyBorder="1"/>
    <xf numFmtId="0" fontId="26" fillId="6" borderId="19" xfId="3" applyFont="1" applyFill="1" applyBorder="1"/>
    <xf numFmtId="4" fontId="26" fillId="0" borderId="22" xfId="2" applyNumberFormat="1" applyFont="1" applyBorder="1"/>
    <xf numFmtId="0" fontId="25" fillId="2" borderId="15" xfId="2" applyFont="1" applyFill="1" applyBorder="1"/>
    <xf numFmtId="4" fontId="26" fillId="2" borderId="15" xfId="2" applyNumberFormat="1" applyFont="1" applyFill="1" applyBorder="1"/>
    <xf numFmtId="4" fontId="26" fillId="2" borderId="15" xfId="2" applyNumberFormat="1" applyFont="1" applyFill="1" applyBorder="1" applyAlignment="1">
      <alignment horizontal="right"/>
    </xf>
    <xf numFmtId="4" fontId="26" fillId="0" borderId="0" xfId="2" applyNumberFormat="1" applyFont="1"/>
    <xf numFmtId="4" fontId="26" fillId="0" borderId="0" xfId="2" applyNumberFormat="1" applyFont="1" applyBorder="1"/>
    <xf numFmtId="0" fontId="26" fillId="0" borderId="0" xfId="2" applyFont="1" applyAlignment="1">
      <alignment horizontal="right"/>
    </xf>
    <xf numFmtId="0" fontId="26" fillId="0" borderId="0" xfId="2" applyFont="1" applyAlignment="1">
      <alignment horizontal="left" vertical="top" wrapText="1"/>
    </xf>
    <xf numFmtId="4" fontId="26" fillId="0" borderId="60" xfId="2" applyNumberFormat="1" applyFont="1" applyBorder="1"/>
    <xf numFmtId="0" fontId="25" fillId="0" borderId="9" xfId="2" applyNumberFormat="1" applyFont="1" applyBorder="1" applyAlignment="1">
      <alignment horizontal="center"/>
    </xf>
    <xf numFmtId="0" fontId="25" fillId="0" borderId="35" xfId="2" applyNumberFormat="1" applyFont="1" applyBorder="1" applyAlignment="1">
      <alignment horizontal="center"/>
    </xf>
    <xf numFmtId="0" fontId="25" fillId="0" borderId="34" xfId="2" applyNumberFormat="1" applyFont="1" applyBorder="1" applyAlignment="1">
      <alignment horizontal="center"/>
    </xf>
    <xf numFmtId="0" fontId="25" fillId="0" borderId="0" xfId="2" applyNumberFormat="1" applyFont="1" applyBorder="1" applyAlignment="1">
      <alignment horizontal="center"/>
    </xf>
    <xf numFmtId="4" fontId="26" fillId="0" borderId="12" xfId="2" applyNumberFormat="1" applyFont="1" applyBorder="1"/>
    <xf numFmtId="4" fontId="26" fillId="5" borderId="24" xfId="2" applyNumberFormat="1" applyFont="1" applyFill="1" applyBorder="1"/>
    <xf numFmtId="4" fontId="26" fillId="5" borderId="10" xfId="2" applyNumberFormat="1" applyFont="1" applyFill="1" applyBorder="1"/>
    <xf numFmtId="0" fontId="24" fillId="6" borderId="66" xfId="2" applyFont="1" applyFill="1" applyBorder="1" applyAlignment="1">
      <alignment vertical="center" wrapText="1"/>
    </xf>
    <xf numFmtId="4" fontId="26" fillId="3" borderId="27" xfId="2" applyNumberFormat="1" applyFont="1" applyFill="1" applyBorder="1"/>
    <xf numFmtId="4" fontId="26" fillId="3" borderId="22" xfId="2" applyNumberFormat="1" applyFont="1" applyFill="1" applyBorder="1"/>
    <xf numFmtId="4" fontId="26" fillId="0" borderId="6" xfId="2" applyNumberFormat="1" applyFont="1" applyBorder="1"/>
    <xf numFmtId="4" fontId="26" fillId="3" borderId="33" xfId="2" applyNumberFormat="1" applyFont="1" applyFill="1" applyBorder="1"/>
    <xf numFmtId="4" fontId="26" fillId="0" borderId="33" xfId="2" applyNumberFormat="1" applyFont="1" applyBorder="1"/>
    <xf numFmtId="4" fontId="26" fillId="5" borderId="15" xfId="2" applyNumberFormat="1" applyFont="1" applyFill="1" applyBorder="1"/>
    <xf numFmtId="0" fontId="26" fillId="0" borderId="6" xfId="2" applyFont="1" applyBorder="1"/>
    <xf numFmtId="0" fontId="26" fillId="0" borderId="7" xfId="2" applyFont="1" applyBorder="1" applyAlignment="1">
      <alignment horizontal="right"/>
    </xf>
    <xf numFmtId="0" fontId="24" fillId="6" borderId="53" xfId="3" applyFont="1" applyFill="1" applyBorder="1" applyAlignment="1">
      <alignment vertical="center" wrapText="1"/>
    </xf>
    <xf numFmtId="0" fontId="24" fillId="6" borderId="67" xfId="3" applyFont="1" applyFill="1" applyBorder="1" applyAlignment="1">
      <alignment vertical="center" wrapText="1"/>
    </xf>
    <xf numFmtId="0" fontId="27" fillId="6" borderId="54" xfId="3" applyFont="1" applyFill="1" applyBorder="1" applyAlignment="1">
      <alignment horizontal="center" vertical="center" wrapText="1"/>
    </xf>
    <xf numFmtId="4" fontId="28" fillId="6" borderId="73" xfId="3" applyNumberFormat="1" applyFont="1" applyFill="1" applyBorder="1" applyAlignment="1">
      <alignment horizontal="right" vertical="center" wrapText="1"/>
    </xf>
    <xf numFmtId="4" fontId="28" fillId="0" borderId="73" xfId="3" applyNumberFormat="1" applyFont="1" applyFill="1" applyBorder="1" applyAlignment="1">
      <alignment horizontal="right" vertical="center" wrapText="1"/>
    </xf>
    <xf numFmtId="4" fontId="28" fillId="6" borderId="31" xfId="3" applyNumberFormat="1" applyFont="1" applyFill="1" applyBorder="1" applyAlignment="1">
      <alignment horizontal="right" vertical="center" wrapText="1"/>
    </xf>
    <xf numFmtId="4" fontId="25" fillId="3" borderId="27" xfId="2" applyNumberFormat="1" applyFont="1" applyFill="1" applyBorder="1"/>
    <xf numFmtId="4" fontId="25" fillId="0" borderId="60" xfId="2" applyNumberFormat="1" applyFont="1" applyBorder="1"/>
    <xf numFmtId="4" fontId="25" fillId="3" borderId="22" xfId="2" applyNumberFormat="1" applyFont="1" applyFill="1" applyBorder="1"/>
    <xf numFmtId="4" fontId="25" fillId="0" borderId="22" xfId="2" applyNumberFormat="1" applyFont="1" applyBorder="1"/>
    <xf numFmtId="4" fontId="25" fillId="0" borderId="6" xfId="2" applyNumberFormat="1" applyFont="1" applyBorder="1"/>
    <xf numFmtId="4" fontId="25" fillId="3" borderId="33" xfId="2" applyNumberFormat="1" applyFont="1" applyFill="1" applyBorder="1"/>
    <xf numFmtId="4" fontId="25" fillId="0" borderId="33" xfId="2" applyNumberFormat="1" applyFont="1" applyBorder="1"/>
    <xf numFmtId="4" fontId="25" fillId="3" borderId="6" xfId="2" applyNumberFormat="1" applyFont="1" applyFill="1" applyBorder="1"/>
    <xf numFmtId="4" fontId="25" fillId="5" borderId="15" xfId="2" applyNumberFormat="1" applyFont="1" applyFill="1" applyBorder="1"/>
    <xf numFmtId="0" fontId="26" fillId="0" borderId="1" xfId="2" applyFont="1" applyBorder="1"/>
    <xf numFmtId="0" fontId="26" fillId="0" borderId="3" xfId="2" applyFont="1" applyBorder="1"/>
    <xf numFmtId="4" fontId="26" fillId="0" borderId="27" xfId="2" applyNumberFormat="1" applyFont="1" applyBorder="1"/>
    <xf numFmtId="0" fontId="2" fillId="0" borderId="0" xfId="2" applyFont="1" applyFill="1"/>
    <xf numFmtId="0" fontId="2" fillId="0" borderId="0" xfId="2" applyFont="1" applyFill="1" applyAlignment="1">
      <alignment horizontal="right"/>
    </xf>
    <xf numFmtId="0" fontId="2" fillId="0" borderId="0" xfId="2" applyFont="1" applyFill="1" applyBorder="1"/>
    <xf numFmtId="0" fontId="2" fillId="0" borderId="0" xfId="2" applyFont="1" applyFill="1" applyBorder="1" applyAlignment="1">
      <alignment horizontal="right"/>
    </xf>
    <xf numFmtId="0" fontId="2" fillId="0" borderId="8" xfId="2" applyFont="1" applyFill="1" applyBorder="1" applyAlignment="1">
      <alignment horizontal="right"/>
    </xf>
    <xf numFmtId="0" fontId="2" fillId="0" borderId="13" xfId="3" applyFont="1" applyFill="1" applyBorder="1"/>
    <xf numFmtId="0" fontId="2" fillId="0" borderId="101" xfId="3" applyFont="1" applyFill="1" applyBorder="1"/>
    <xf numFmtId="0" fontId="2" fillId="0" borderId="14" xfId="3" applyFont="1" applyFill="1" applyBorder="1"/>
    <xf numFmtId="0" fontId="2" fillId="0" borderId="104" xfId="3" applyFont="1" applyFill="1" applyBorder="1"/>
    <xf numFmtId="0" fontId="2" fillId="0" borderId="6" xfId="2" applyFont="1" applyFill="1" applyBorder="1"/>
    <xf numFmtId="4" fontId="2" fillId="0" borderId="15" xfId="2" applyNumberFormat="1" applyFont="1" applyFill="1" applyBorder="1" applyAlignment="1">
      <alignment horizontal="right"/>
    </xf>
    <xf numFmtId="4" fontId="9" fillId="0" borderId="0" xfId="0" applyNumberFormat="1" applyFont="1" applyBorder="1"/>
    <xf numFmtId="0" fontId="18" fillId="0" borderId="56" xfId="2" applyFont="1" applyFill="1" applyBorder="1" applyAlignment="1">
      <alignment vertical="center" wrapText="1"/>
    </xf>
    <xf numFmtId="0" fontId="24" fillId="0" borderId="81" xfId="2" applyFont="1" applyFill="1" applyBorder="1" applyAlignment="1">
      <alignment vertical="center" wrapText="1"/>
    </xf>
    <xf numFmtId="0" fontId="36" fillId="0" borderId="0" xfId="0" applyFont="1" applyAlignment="1">
      <alignment horizontal="center"/>
    </xf>
    <xf numFmtId="0" fontId="37" fillId="0" borderId="0" xfId="0" applyFont="1" applyAlignment="1">
      <alignment horizontal="center"/>
    </xf>
    <xf numFmtId="0" fontId="34" fillId="0" borderId="0" xfId="0" applyFont="1" applyAlignment="1">
      <alignment horizontal="justify"/>
    </xf>
    <xf numFmtId="0" fontId="3" fillId="8" borderId="0" xfId="2" applyFont="1" applyFill="1" applyAlignment="1">
      <alignment horizontal="right"/>
    </xf>
    <xf numFmtId="0" fontId="9" fillId="8" borderId="0" xfId="0" applyFont="1" applyFill="1" applyAlignment="1"/>
    <xf numFmtId="0" fontId="17" fillId="8" borderId="2" xfId="2" applyFont="1" applyFill="1" applyBorder="1" applyAlignment="1">
      <alignment horizontal="justify" vertical="center" wrapText="1"/>
    </xf>
    <xf numFmtId="0" fontId="17" fillId="8" borderId="2" xfId="2" applyFont="1" applyFill="1" applyBorder="1" applyAlignment="1">
      <alignment horizontal="center" vertical="center" wrapText="1"/>
    </xf>
    <xf numFmtId="0" fontId="17" fillId="8" borderId="3" xfId="2" applyFont="1" applyFill="1" applyBorder="1" applyAlignment="1">
      <alignment horizontal="center" vertical="center" wrapText="1"/>
    </xf>
    <xf numFmtId="0" fontId="17" fillId="8" borderId="0" xfId="2" applyFont="1" applyFill="1" applyBorder="1" applyAlignment="1">
      <alignment horizontal="right" vertical="center" wrapText="1"/>
    </xf>
    <xf numFmtId="0" fontId="18" fillId="8" borderId="0" xfId="2" applyFont="1" applyFill="1" applyBorder="1" applyAlignment="1">
      <alignment vertical="center" wrapText="1"/>
    </xf>
    <xf numFmtId="0" fontId="19" fillId="8" borderId="0" xfId="2" applyFont="1" applyFill="1" applyBorder="1" applyAlignment="1">
      <alignment horizontal="right" vertical="center" wrapText="1"/>
    </xf>
    <xf numFmtId="0" fontId="19" fillId="8" borderId="8" xfId="2" applyFont="1" applyFill="1" applyBorder="1" applyAlignment="1">
      <alignment horizontal="right" vertical="center" wrapText="1"/>
    </xf>
    <xf numFmtId="0" fontId="20" fillId="8" borderId="0" xfId="2" applyFont="1" applyFill="1" applyBorder="1" applyAlignment="1">
      <alignment vertical="center" wrapText="1"/>
    </xf>
    <xf numFmtId="0" fontId="19" fillId="8" borderId="0" xfId="2" applyFont="1" applyFill="1" applyBorder="1" applyAlignment="1">
      <alignment vertical="center" wrapText="1"/>
    </xf>
    <xf numFmtId="4" fontId="19" fillId="8" borderId="0" xfId="2" applyNumberFormat="1" applyFont="1" applyFill="1" applyBorder="1" applyAlignment="1">
      <alignment horizontal="right" vertical="center" wrapText="1"/>
    </xf>
    <xf numFmtId="4" fontId="19" fillId="8" borderId="8" xfId="2" applyNumberFormat="1" applyFont="1" applyFill="1" applyBorder="1" applyAlignment="1">
      <alignment horizontal="right" vertical="center" wrapText="1"/>
    </xf>
    <xf numFmtId="4" fontId="19" fillId="8" borderId="11" xfId="2" applyNumberFormat="1" applyFont="1" applyFill="1" applyBorder="1" applyAlignment="1">
      <alignment horizontal="right" vertical="center" wrapText="1"/>
    </xf>
    <xf numFmtId="4" fontId="19" fillId="8" borderId="59" xfId="2" applyNumberFormat="1" applyFont="1" applyFill="1" applyBorder="1" applyAlignment="1">
      <alignment horizontal="right" vertical="center" wrapText="1"/>
    </xf>
    <xf numFmtId="0" fontId="21" fillId="8" borderId="0" xfId="2" applyFont="1" applyFill="1" applyBorder="1" applyAlignment="1">
      <alignment vertical="center" wrapText="1"/>
    </xf>
    <xf numFmtId="4" fontId="21" fillId="8" borderId="0" xfId="2" applyNumberFormat="1" applyFont="1" applyFill="1" applyBorder="1" applyAlignment="1">
      <alignment horizontal="right" vertical="center" wrapText="1"/>
    </xf>
    <xf numFmtId="4" fontId="21" fillId="8" borderId="8" xfId="2" applyNumberFormat="1" applyFont="1" applyFill="1" applyBorder="1" applyAlignment="1">
      <alignment horizontal="right" vertical="center" wrapText="1"/>
    </xf>
    <xf numFmtId="4" fontId="18" fillId="8" borderId="0" xfId="2" applyNumberFormat="1" applyFont="1" applyFill="1" applyBorder="1" applyAlignment="1">
      <alignment horizontal="right" vertical="center" wrapText="1"/>
    </xf>
    <xf numFmtId="4" fontId="18" fillId="8" borderId="8" xfId="2" applyNumberFormat="1" applyFont="1" applyFill="1" applyBorder="1" applyAlignment="1">
      <alignment horizontal="right" vertical="center" wrapText="1"/>
    </xf>
    <xf numFmtId="4" fontId="18" fillId="8" borderId="11" xfId="2" applyNumberFormat="1" applyFont="1" applyFill="1" applyBorder="1" applyAlignment="1">
      <alignment horizontal="right" vertical="center" wrapText="1"/>
    </xf>
    <xf numFmtId="4" fontId="18" fillId="8" borderId="59" xfId="2" applyNumberFormat="1" applyFont="1" applyFill="1" applyBorder="1" applyAlignment="1">
      <alignment horizontal="right" vertical="center" wrapText="1"/>
    </xf>
    <xf numFmtId="4" fontId="18" fillId="8" borderId="88" xfId="2" applyNumberFormat="1" applyFont="1" applyFill="1" applyBorder="1" applyAlignment="1">
      <alignment horizontal="right" vertical="center" wrapText="1"/>
    </xf>
    <xf numFmtId="4" fontId="18" fillId="8" borderId="89" xfId="2" applyNumberFormat="1" applyFont="1" applyFill="1" applyBorder="1" applyAlignment="1">
      <alignment horizontal="right" vertical="center" wrapText="1"/>
    </xf>
    <xf numFmtId="0" fontId="18" fillId="8" borderId="14" xfId="2" applyFont="1" applyFill="1" applyBorder="1" applyAlignment="1">
      <alignment vertical="center" wrapText="1"/>
    </xf>
    <xf numFmtId="4" fontId="18" fillId="8" borderId="14" xfId="2" applyNumberFormat="1" applyFont="1" applyFill="1" applyBorder="1" applyAlignment="1">
      <alignment horizontal="right" vertical="center" wrapText="1"/>
    </xf>
    <xf numFmtId="4" fontId="18" fillId="8" borderId="19" xfId="2" applyNumberFormat="1" applyFont="1" applyFill="1" applyBorder="1" applyAlignment="1">
      <alignment horizontal="right" vertical="center" wrapText="1"/>
    </xf>
    <xf numFmtId="0" fontId="24" fillId="8" borderId="2" xfId="2" applyFont="1" applyFill="1" applyBorder="1" applyAlignment="1">
      <alignment vertical="center" wrapText="1"/>
    </xf>
    <xf numFmtId="4" fontId="19" fillId="8" borderId="2" xfId="2" applyNumberFormat="1" applyFont="1" applyFill="1" applyBorder="1" applyAlignment="1">
      <alignment horizontal="right" vertical="center" wrapText="1"/>
    </xf>
    <xf numFmtId="0" fontId="18" fillId="8" borderId="2" xfId="2" applyFont="1" applyFill="1" applyBorder="1" applyAlignment="1">
      <alignment vertical="center" wrapText="1"/>
    </xf>
    <xf numFmtId="4" fontId="19" fillId="8" borderId="3" xfId="2" applyNumberFormat="1" applyFont="1" applyFill="1" applyBorder="1" applyAlignment="1">
      <alignment horizontal="right" vertical="center" wrapText="1"/>
    </xf>
    <xf numFmtId="4" fontId="19" fillId="8" borderId="34" xfId="2" applyNumberFormat="1" applyFont="1" applyFill="1" applyBorder="1" applyAlignment="1">
      <alignment horizontal="right" vertical="center" wrapText="1"/>
    </xf>
    <xf numFmtId="0" fontId="9" fillId="8" borderId="0" xfId="0" applyFont="1" applyFill="1" applyBorder="1"/>
    <xf numFmtId="0" fontId="18" fillId="8" borderId="0" xfId="3" applyFont="1" applyFill="1" applyBorder="1" applyAlignment="1">
      <alignment vertical="center" wrapText="1"/>
    </xf>
    <xf numFmtId="0" fontId="17" fillId="8" borderId="0" xfId="3" applyFont="1" applyFill="1" applyBorder="1" applyAlignment="1">
      <alignment vertical="center" wrapText="1"/>
    </xf>
    <xf numFmtId="0" fontId="17" fillId="8" borderId="0" xfId="3" applyNumberFormat="1" applyFont="1" applyFill="1" applyBorder="1" applyAlignment="1">
      <alignment horizontal="center" vertical="center" wrapText="1"/>
    </xf>
    <xf numFmtId="0" fontId="17" fillId="8" borderId="8" xfId="3" applyNumberFormat="1" applyFont="1" applyFill="1" applyBorder="1" applyAlignment="1">
      <alignment horizontal="center" vertical="center" wrapText="1"/>
    </xf>
    <xf numFmtId="0" fontId="19" fillId="8" borderId="0" xfId="3" applyFont="1" applyFill="1" applyBorder="1" applyAlignment="1">
      <alignment vertical="center" wrapText="1"/>
    </xf>
    <xf numFmtId="4" fontId="19" fillId="8" borderId="0" xfId="3" applyNumberFormat="1" applyFont="1" applyFill="1" applyBorder="1" applyAlignment="1">
      <alignment horizontal="right" vertical="center" wrapText="1"/>
    </xf>
    <xf numFmtId="4" fontId="19" fillId="8" borderId="8" xfId="3" applyNumberFormat="1" applyFont="1" applyFill="1" applyBorder="1" applyAlignment="1">
      <alignment horizontal="right" vertical="center" wrapText="1"/>
    </xf>
    <xf numFmtId="4" fontId="19" fillId="8" borderId="11" xfId="3" applyNumberFormat="1" applyFont="1" applyFill="1" applyBorder="1" applyAlignment="1">
      <alignment horizontal="right" vertical="center" wrapText="1"/>
    </xf>
    <xf numFmtId="4" fontId="19" fillId="8" borderId="59" xfId="3" applyNumberFormat="1" applyFont="1" applyFill="1" applyBorder="1" applyAlignment="1">
      <alignment horizontal="right" vertical="center" wrapText="1"/>
    </xf>
    <xf numFmtId="0" fontId="19" fillId="8" borderId="14" xfId="3" applyFont="1" applyFill="1" applyBorder="1" applyAlignment="1">
      <alignment vertical="center" wrapText="1"/>
    </xf>
    <xf numFmtId="4" fontId="23" fillId="8" borderId="14" xfId="3" applyNumberFormat="1" applyFont="1" applyFill="1" applyBorder="1" applyAlignment="1">
      <alignment horizontal="right" vertical="center" wrapText="1"/>
    </xf>
    <xf numFmtId="0" fontId="18" fillId="8" borderId="14" xfId="3" applyFont="1" applyFill="1" applyBorder="1" applyAlignment="1">
      <alignment vertical="center" wrapText="1"/>
    </xf>
    <xf numFmtId="4" fontId="23" fillId="8" borderId="19" xfId="3" applyNumberFormat="1" applyFont="1" applyFill="1" applyBorder="1" applyAlignment="1">
      <alignment horizontal="right" vertical="center" wrapText="1"/>
    </xf>
    <xf numFmtId="0" fontId="3" fillId="8" borderId="0" xfId="2" applyFont="1" applyFill="1" applyBorder="1"/>
    <xf numFmtId="0" fontId="3" fillId="8" borderId="0" xfId="2" applyFont="1" applyFill="1"/>
    <xf numFmtId="0" fontId="3" fillId="8" borderId="0" xfId="2" applyFont="1" applyFill="1" applyBorder="1" applyAlignment="1">
      <alignment horizontal="right"/>
    </xf>
    <xf numFmtId="4" fontId="9" fillId="8" borderId="0" xfId="0" applyNumberFormat="1" applyFont="1" applyFill="1"/>
    <xf numFmtId="0" fontId="13" fillId="8" borderId="0" xfId="2" applyFont="1" applyFill="1"/>
    <xf numFmtId="0" fontId="13" fillId="8" borderId="0" xfId="2" applyFont="1" applyFill="1" applyAlignment="1">
      <alignment horizontal="right"/>
    </xf>
    <xf numFmtId="0" fontId="14" fillId="8" borderId="0" xfId="2" applyFont="1" applyFill="1" applyAlignment="1">
      <alignment horizontal="left" vertical="top" wrapText="1"/>
    </xf>
    <xf numFmtId="4" fontId="19" fillId="2" borderId="11" xfId="2" applyNumberFormat="1" applyFont="1" applyFill="1" applyBorder="1" applyAlignment="1">
      <alignment horizontal="right" vertical="center" wrapText="1"/>
    </xf>
    <xf numFmtId="4" fontId="19" fillId="2" borderId="0" xfId="2" applyNumberFormat="1" applyFont="1" applyFill="1" applyBorder="1" applyAlignment="1">
      <alignment horizontal="right" vertical="center" wrapText="1"/>
    </xf>
    <xf numFmtId="3" fontId="38" fillId="0" borderId="0" xfId="0" applyNumberFormat="1" applyFont="1" applyFill="1" applyBorder="1" applyAlignment="1" applyProtection="1">
      <alignment horizontal="center"/>
      <protection locked="0"/>
    </xf>
    <xf numFmtId="0" fontId="18" fillId="0" borderId="1"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8" fillId="0" borderId="14" xfId="2" applyFont="1" applyFill="1" applyBorder="1" applyAlignment="1">
      <alignment horizontal="center" vertical="center" wrapText="1"/>
    </xf>
    <xf numFmtId="0" fontId="18" fillId="0" borderId="19" xfId="2"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35" fillId="0" borderId="5" xfId="2" applyFont="1" applyFill="1" applyBorder="1" applyAlignment="1">
      <alignment horizontal="center"/>
    </xf>
    <xf numFmtId="0" fontId="35" fillId="0" borderId="6" xfId="2" applyFont="1" applyFill="1" applyBorder="1" applyAlignment="1">
      <alignment horizontal="center"/>
    </xf>
    <xf numFmtId="0" fontId="35" fillId="0" borderId="7" xfId="2" applyFont="1" applyFill="1" applyBorder="1" applyAlignment="1">
      <alignment horizontal="center"/>
    </xf>
    <xf numFmtId="0" fontId="18" fillId="0" borderId="4"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36" fillId="0" borderId="0" xfId="0" applyFont="1" applyAlignment="1">
      <alignment horizontal="center"/>
    </xf>
    <xf numFmtId="0" fontId="36" fillId="0" borderId="0" xfId="0" applyFont="1" applyAlignment="1">
      <alignment horizontal="center" vertical="center"/>
    </xf>
    <xf numFmtId="0" fontId="33" fillId="0" borderId="0" xfId="0" applyFont="1" applyAlignment="1">
      <alignment horizontal="center"/>
    </xf>
    <xf numFmtId="0" fontId="12" fillId="0" borderId="0" xfId="0" applyFont="1" applyAlignment="1">
      <alignment horizontal="center" vertical="center"/>
    </xf>
    <xf numFmtId="0" fontId="11" fillId="0" borderId="0" xfId="0" applyFont="1" applyBorder="1"/>
    <xf numFmtId="0" fontId="11" fillId="0" borderId="11" xfId="0" applyFont="1" applyBorder="1"/>
    <xf numFmtId="4" fontId="11" fillId="7" borderId="0" xfId="0" applyNumberFormat="1" applyFont="1" applyFill="1" applyBorder="1" applyAlignment="1">
      <alignment horizontal="right" vertical="center" wrapText="1"/>
    </xf>
    <xf numFmtId="4" fontId="11" fillId="7" borderId="70" xfId="0" applyNumberFormat="1" applyFont="1" applyFill="1" applyBorder="1" applyAlignment="1">
      <alignment horizontal="right" vertical="center" wrapText="1"/>
    </xf>
    <xf numFmtId="0" fontId="11" fillId="0" borderId="0" xfId="0" applyFont="1" applyBorder="1" applyAlignment="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9" xfId="0" applyFont="1" applyBorder="1" applyAlignment="1">
      <alignment horizontal="center" vertical="center"/>
    </xf>
    <xf numFmtId="0" fontId="16" fillId="7" borderId="77" xfId="0" applyFont="1" applyFill="1" applyBorder="1" applyAlignment="1">
      <alignment horizontal="center" vertical="center" wrapText="1"/>
    </xf>
    <xf numFmtId="0" fontId="16" fillId="7" borderId="78" xfId="0" applyFont="1" applyFill="1" applyBorder="1" applyAlignment="1">
      <alignment horizontal="center" vertical="center" wrapText="1"/>
    </xf>
    <xf numFmtId="0" fontId="12" fillId="0" borderId="7" xfId="0" applyFont="1" applyBorder="1" applyAlignment="1">
      <alignment horizontal="center" vertical="center"/>
    </xf>
    <xf numFmtId="4" fontId="10" fillId="3" borderId="1" xfId="2" applyNumberFormat="1" applyFont="1" applyFill="1" applyBorder="1" applyAlignment="1">
      <alignment horizontal="center" vertical="center"/>
    </xf>
    <xf numFmtId="4" fontId="10" fillId="3" borderId="2" xfId="2" applyNumberFormat="1" applyFont="1" applyFill="1" applyBorder="1" applyAlignment="1">
      <alignment horizontal="center" vertical="center"/>
    </xf>
    <xf numFmtId="4" fontId="10" fillId="3" borderId="3" xfId="2" applyNumberFormat="1" applyFont="1" applyFill="1" applyBorder="1" applyAlignment="1">
      <alignment horizontal="center" vertical="center"/>
    </xf>
    <xf numFmtId="4" fontId="10" fillId="3" borderId="4" xfId="2" applyNumberFormat="1" applyFont="1" applyFill="1" applyBorder="1" applyAlignment="1">
      <alignment horizontal="center" vertical="center"/>
    </xf>
    <xf numFmtId="4" fontId="10" fillId="3" borderId="0" xfId="2" applyNumberFormat="1" applyFont="1" applyFill="1" applyBorder="1" applyAlignment="1">
      <alignment horizontal="center" vertical="center"/>
    </xf>
    <xf numFmtId="4" fontId="10" fillId="3" borderId="8" xfId="2" applyNumberFormat="1" applyFont="1" applyFill="1" applyBorder="1" applyAlignment="1">
      <alignment horizontal="center" vertical="center"/>
    </xf>
    <xf numFmtId="4" fontId="10" fillId="3" borderId="13" xfId="2" applyNumberFormat="1" applyFont="1" applyFill="1" applyBorder="1" applyAlignment="1">
      <alignment horizontal="center" vertical="center"/>
    </xf>
    <xf numFmtId="4" fontId="10" fillId="3" borderId="14" xfId="2" applyNumberFormat="1" applyFont="1" applyFill="1" applyBorder="1" applyAlignment="1">
      <alignment horizontal="center" vertical="center"/>
    </xf>
    <xf numFmtId="4" fontId="10" fillId="3" borderId="19" xfId="2" applyNumberFormat="1" applyFont="1" applyFill="1" applyBorder="1" applyAlignment="1">
      <alignment horizontal="center" vertical="center"/>
    </xf>
    <xf numFmtId="0" fontId="18" fillId="0" borderId="5" xfId="2" applyFont="1" applyBorder="1" applyAlignment="1">
      <alignment horizontal="center" vertical="center" wrapText="1"/>
    </xf>
    <xf numFmtId="0" fontId="18" fillId="0" borderId="7" xfId="2" applyFont="1" applyBorder="1" applyAlignment="1">
      <alignment horizontal="center" vertical="center" wrapText="1"/>
    </xf>
    <xf numFmtId="4" fontId="8" fillId="0" borderId="5" xfId="2" applyNumberFormat="1" applyFont="1" applyBorder="1" applyAlignment="1">
      <alignment horizontal="center" vertical="center"/>
    </xf>
    <xf numFmtId="4" fontId="8" fillId="0" borderId="6" xfId="2" applyNumberFormat="1" applyFont="1" applyBorder="1" applyAlignment="1">
      <alignment horizontal="center" vertical="center"/>
    </xf>
    <xf numFmtId="4" fontId="8" fillId="0" borderId="7" xfId="2" applyNumberFormat="1" applyFont="1" applyBorder="1" applyAlignment="1">
      <alignment horizontal="center" vertical="center"/>
    </xf>
    <xf numFmtId="0" fontId="2" fillId="0" borderId="0" xfId="2" applyFont="1" applyAlignment="1">
      <alignment horizontal="left" vertical="top" wrapText="1"/>
    </xf>
    <xf numFmtId="0" fontId="18" fillId="0" borderId="5" xfId="3" applyFont="1" applyBorder="1" applyAlignment="1">
      <alignment horizontal="center" vertical="center" wrapText="1"/>
    </xf>
    <xf numFmtId="0" fontId="18" fillId="0" borderId="7" xfId="3" applyFont="1" applyBorder="1" applyAlignment="1">
      <alignment horizontal="center" vertical="center" wrapText="1"/>
    </xf>
    <xf numFmtId="0" fontId="24" fillId="6" borderId="1" xfId="2" applyFont="1" applyFill="1" applyBorder="1" applyAlignment="1">
      <alignment horizontal="center" vertical="center" wrapText="1"/>
    </xf>
    <xf numFmtId="0" fontId="24" fillId="6" borderId="3" xfId="2" applyFont="1" applyFill="1" applyBorder="1" applyAlignment="1">
      <alignment horizontal="center" vertical="center" wrapText="1"/>
    </xf>
    <xf numFmtId="0" fontId="24" fillId="6" borderId="13" xfId="2" applyFont="1" applyFill="1" applyBorder="1" applyAlignment="1">
      <alignment horizontal="center" vertical="center" wrapText="1"/>
    </xf>
    <xf numFmtId="0" fontId="24" fillId="6" borderId="19" xfId="2" applyFont="1" applyFill="1" applyBorder="1" applyAlignment="1">
      <alignment horizontal="center" vertical="center" wrapText="1"/>
    </xf>
    <xf numFmtId="4" fontId="25" fillId="0" borderId="5" xfId="2" applyNumberFormat="1" applyFont="1" applyBorder="1" applyAlignment="1">
      <alignment horizontal="center" vertical="center"/>
    </xf>
    <xf numFmtId="4" fontId="25" fillId="0" borderId="6" xfId="2" applyNumberFormat="1" applyFont="1" applyBorder="1" applyAlignment="1">
      <alignment horizontal="center" vertical="center"/>
    </xf>
    <xf numFmtId="4" fontId="25" fillId="0" borderId="7" xfId="2" applyNumberFormat="1" applyFont="1" applyBorder="1" applyAlignment="1">
      <alignment horizontal="center" vertical="center"/>
    </xf>
    <xf numFmtId="4" fontId="32" fillId="3" borderId="1" xfId="2" applyNumberFormat="1" applyFont="1" applyFill="1" applyBorder="1" applyAlignment="1">
      <alignment horizontal="center" vertical="center"/>
    </xf>
    <xf numFmtId="4" fontId="32" fillId="3" borderId="2" xfId="2" applyNumberFormat="1" applyFont="1" applyFill="1" applyBorder="1" applyAlignment="1">
      <alignment horizontal="center" vertical="center"/>
    </xf>
    <xf numFmtId="4" fontId="32" fillId="3" borderId="3" xfId="2" applyNumberFormat="1" applyFont="1" applyFill="1" applyBorder="1" applyAlignment="1">
      <alignment horizontal="center" vertical="center"/>
    </xf>
    <xf numFmtId="4" fontId="32" fillId="3" borderId="4" xfId="2" applyNumberFormat="1" applyFont="1" applyFill="1" applyBorder="1" applyAlignment="1">
      <alignment horizontal="center" vertical="center"/>
    </xf>
    <xf numFmtId="4" fontId="32" fillId="3" borderId="0" xfId="2" applyNumberFormat="1" applyFont="1" applyFill="1" applyBorder="1" applyAlignment="1">
      <alignment horizontal="center" vertical="center"/>
    </xf>
    <xf numFmtId="4" fontId="32" fillId="3" borderId="8" xfId="2" applyNumberFormat="1" applyFont="1" applyFill="1" applyBorder="1" applyAlignment="1">
      <alignment horizontal="center" vertical="center"/>
    </xf>
    <xf numFmtId="4" fontId="32" fillId="3" borderId="13" xfId="2" applyNumberFormat="1" applyFont="1" applyFill="1" applyBorder="1" applyAlignment="1">
      <alignment horizontal="center" vertical="center"/>
    </xf>
    <xf numFmtId="4" fontId="32" fillId="3" borderId="14" xfId="2" applyNumberFormat="1" applyFont="1" applyFill="1" applyBorder="1" applyAlignment="1">
      <alignment horizontal="center" vertical="center"/>
    </xf>
    <xf numFmtId="4" fontId="32" fillId="3" borderId="19" xfId="2" applyNumberFormat="1" applyFont="1" applyFill="1" applyBorder="1" applyAlignment="1">
      <alignment horizontal="center" vertical="center"/>
    </xf>
    <xf numFmtId="0" fontId="18" fillId="0" borderId="5" xfId="3" applyFont="1" applyFill="1" applyBorder="1" applyAlignment="1">
      <alignment horizontal="center" vertical="center" wrapText="1"/>
    </xf>
    <xf numFmtId="0" fontId="18" fillId="0" borderId="6" xfId="3" applyFont="1" applyFill="1" applyBorder="1" applyAlignment="1">
      <alignment horizontal="center" vertical="center" wrapText="1"/>
    </xf>
    <xf numFmtId="0" fontId="18" fillId="0" borderId="7" xfId="3" applyFont="1" applyFill="1" applyBorder="1" applyAlignment="1">
      <alignment horizontal="center" vertic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4" fontId="1" fillId="8" borderId="0" xfId="2" applyNumberFormat="1" applyFont="1" applyFill="1" applyBorder="1" applyAlignment="1">
      <alignment horizontal="right" vertical="center" wrapText="1"/>
    </xf>
  </cellXfs>
  <cellStyles count="7">
    <cellStyle name="Normal 2" xfId="1" xr:uid="{00000000-0005-0000-0000-000000000000}"/>
    <cellStyle name="Normal_Sheet1" xfId="4" xr:uid="{00000000-0005-0000-0000-000001000000}"/>
    <cellStyle name="Βασικό_PAN WOR.PAPERS2000" xfId="5" xr:uid="{00000000-0005-0000-0000-000002000000}"/>
    <cellStyle name="Κανονικό" xfId="0" builtinId="0"/>
    <cellStyle name="Κανονικό 2" xfId="2" xr:uid="{00000000-0005-0000-0000-000004000000}"/>
    <cellStyle name="Κανονικό 2 2" xfId="3" xr:uid="{00000000-0005-0000-0000-000005000000}"/>
    <cellStyle name="Κανονικό 3" xfId="6" xr:uid="{00000000-0005-0000-0000-000006000000}"/>
  </cellStyles>
  <dxfs count="0"/>
  <tableStyles count="0" defaultTableStyle="TableStyleMedium9" defaultPivotStyle="PivotStyleLight16"/>
  <colors>
    <mruColors>
      <color rgb="FF66FF66"/>
      <color rgb="FF777777"/>
      <color rgb="FFFF66FF"/>
      <color rgb="FFFFFFCC"/>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77777"/>
    <pageSetUpPr fitToPage="1"/>
  </sheetPr>
  <dimension ref="A1:K145"/>
  <sheetViews>
    <sheetView tabSelected="1" topLeftCell="A25" zoomScaleNormal="100" workbookViewId="0">
      <selection activeCell="C44" sqref="C44"/>
    </sheetView>
  </sheetViews>
  <sheetFormatPr defaultColWidth="9.109375" defaultRowHeight="14.4" x14ac:dyDescent="0.3"/>
  <cols>
    <col min="1" max="1" width="52" style="17" customWidth="1"/>
    <col min="2" max="2" width="14.109375" style="459" customWidth="1"/>
    <col min="3" max="3" width="16.33203125" style="412" bestFit="1" customWidth="1"/>
    <col min="4" max="4" width="7.6640625" style="459" customWidth="1"/>
    <col min="5" max="5" width="16.33203125" style="412" bestFit="1" customWidth="1"/>
    <col min="6" max="6" width="6.33203125" style="412" customWidth="1"/>
    <col min="7" max="7" width="9.109375" style="2"/>
    <col min="8" max="8" width="11.6640625" style="2" bestFit="1" customWidth="1"/>
    <col min="9" max="9" width="11.33203125" style="2" customWidth="1"/>
    <col min="10" max="11" width="11.33203125" style="3" bestFit="1" customWidth="1"/>
    <col min="12" max="16384" width="9.109375" style="2"/>
  </cols>
  <sheetData>
    <row r="1" spans="1:11" ht="18.600000000000001" thickBot="1" x14ac:dyDescent="0.4">
      <c r="A1" s="477" t="s">
        <v>1082</v>
      </c>
      <c r="B1" s="478"/>
      <c r="C1" s="478"/>
      <c r="D1" s="478"/>
      <c r="E1" s="479"/>
    </row>
    <row r="2" spans="1:11" x14ac:dyDescent="0.3">
      <c r="A2" s="468" t="s">
        <v>1087</v>
      </c>
      <c r="B2" s="469"/>
      <c r="C2" s="469"/>
      <c r="D2" s="469"/>
      <c r="E2" s="470"/>
      <c r="F2" s="413"/>
    </row>
    <row r="3" spans="1:11" x14ac:dyDescent="0.3">
      <c r="A3" s="480" t="s">
        <v>1083</v>
      </c>
      <c r="B3" s="481"/>
      <c r="C3" s="481"/>
      <c r="D3" s="481"/>
      <c r="E3" s="482"/>
      <c r="F3" s="413"/>
    </row>
    <row r="4" spans="1:11" ht="15" thickBot="1" x14ac:dyDescent="0.35">
      <c r="A4" s="471" t="s">
        <v>433</v>
      </c>
      <c r="B4" s="472"/>
      <c r="C4" s="472"/>
      <c r="D4" s="472"/>
      <c r="E4" s="473"/>
      <c r="F4" s="413"/>
    </row>
    <row r="5" spans="1:11" s="16" customFormat="1" ht="15" thickBot="1" x14ac:dyDescent="0.35">
      <c r="A5" s="91"/>
      <c r="B5" s="414"/>
      <c r="C5" s="415">
        <v>2020</v>
      </c>
      <c r="D5" s="415"/>
      <c r="E5" s="416">
        <v>2019</v>
      </c>
      <c r="F5" s="417"/>
      <c r="J5" s="406"/>
      <c r="K5" s="406"/>
    </row>
    <row r="6" spans="1:11" s="16" customFormat="1" ht="15" thickBot="1" x14ac:dyDescent="0.35">
      <c r="A6" s="92" t="s">
        <v>101</v>
      </c>
      <c r="B6" s="418"/>
      <c r="C6" s="419"/>
      <c r="D6" s="418"/>
      <c r="E6" s="420"/>
      <c r="F6" s="419"/>
      <c r="J6" s="406"/>
      <c r="K6" s="406"/>
    </row>
    <row r="7" spans="1:11" s="16" customFormat="1" ht="15" thickBot="1" x14ac:dyDescent="0.35">
      <c r="A7" s="93" t="s">
        <v>102</v>
      </c>
      <c r="B7" s="421"/>
      <c r="C7" s="419"/>
      <c r="D7" s="421"/>
      <c r="E7" s="420"/>
      <c r="F7" s="419"/>
      <c r="J7" s="406"/>
      <c r="K7" s="406"/>
    </row>
    <row r="8" spans="1:11" s="16" customFormat="1" ht="15" thickBot="1" x14ac:dyDescent="0.35">
      <c r="A8" s="94" t="s">
        <v>103</v>
      </c>
      <c r="B8" s="422"/>
      <c r="C8" s="423">
        <v>72340.55</v>
      </c>
      <c r="D8" s="422"/>
      <c r="E8" s="424">
        <v>73207.789999999994</v>
      </c>
      <c r="F8" s="423"/>
      <c r="J8" s="406"/>
      <c r="K8" s="406"/>
    </row>
    <row r="9" spans="1:11" s="16" customFormat="1" ht="15" thickBot="1" x14ac:dyDescent="0.35">
      <c r="A9" s="94" t="s">
        <v>104</v>
      </c>
      <c r="B9" s="422"/>
      <c r="C9" s="423">
        <v>0.11</v>
      </c>
      <c r="D9" s="422"/>
      <c r="E9" s="424">
        <v>0.11</v>
      </c>
      <c r="F9" s="423"/>
      <c r="J9" s="406"/>
      <c r="K9" s="406"/>
    </row>
    <row r="10" spans="1:11" s="16" customFormat="1" ht="15" thickBot="1" x14ac:dyDescent="0.35">
      <c r="A10" s="94" t="s">
        <v>105</v>
      </c>
      <c r="B10" s="422"/>
      <c r="C10" s="425">
        <v>1.2</v>
      </c>
      <c r="D10" s="422"/>
      <c r="E10" s="426">
        <v>1.2</v>
      </c>
      <c r="F10" s="423"/>
      <c r="J10" s="406"/>
      <c r="K10" s="406"/>
    </row>
    <row r="11" spans="1:11" s="16" customFormat="1" ht="15" hidden="1" thickBot="1" x14ac:dyDescent="0.35">
      <c r="A11" s="94" t="s">
        <v>106</v>
      </c>
      <c r="B11" s="422"/>
      <c r="C11" s="425" t="e">
        <f>#REF!</f>
        <v>#REF!</v>
      </c>
      <c r="D11" s="422"/>
      <c r="E11" s="426" t="e">
        <f>#REF!</f>
        <v>#REF!</v>
      </c>
      <c r="F11" s="423"/>
      <c r="J11" s="406"/>
      <c r="K11" s="406"/>
    </row>
    <row r="12" spans="1:11" s="16" customFormat="1" ht="15" hidden="1" thickBot="1" x14ac:dyDescent="0.35">
      <c r="A12" s="94" t="s">
        <v>107</v>
      </c>
      <c r="B12" s="422"/>
      <c r="C12" s="423" t="e">
        <f>#REF!</f>
        <v>#REF!</v>
      </c>
      <c r="D12" s="422"/>
      <c r="E12" s="424" t="e">
        <f>#REF!</f>
        <v>#REF!</v>
      </c>
      <c r="F12" s="423"/>
      <c r="J12" s="406"/>
      <c r="K12" s="406"/>
    </row>
    <row r="13" spans="1:11" s="16" customFormat="1" ht="15" hidden="1" thickBot="1" x14ac:dyDescent="0.35">
      <c r="A13" s="94" t="s">
        <v>108</v>
      </c>
      <c r="B13" s="422"/>
      <c r="C13" s="425" t="e">
        <f>#REF!</f>
        <v>#REF!</v>
      </c>
      <c r="D13" s="422"/>
      <c r="E13" s="426" t="e">
        <f>#REF!</f>
        <v>#REF!</v>
      </c>
      <c r="F13" s="423"/>
      <c r="J13" s="406"/>
      <c r="K13" s="406"/>
    </row>
    <row r="14" spans="1:11" s="16" customFormat="1" ht="15" thickBot="1" x14ac:dyDescent="0.35">
      <c r="A14" s="95" t="s">
        <v>99</v>
      </c>
      <c r="B14" s="427"/>
      <c r="C14" s="428">
        <f>C8+C9+C10</f>
        <v>72341.86</v>
      </c>
      <c r="D14" s="427"/>
      <c r="E14" s="429">
        <f>E8+E9+E10</f>
        <v>73209.099999999991</v>
      </c>
      <c r="F14" s="428"/>
      <c r="J14" s="406"/>
      <c r="K14" s="406"/>
    </row>
    <row r="15" spans="1:11" s="16" customFormat="1" ht="15" thickBot="1" x14ac:dyDescent="0.35">
      <c r="A15" s="94" t="s">
        <v>109</v>
      </c>
      <c r="B15" s="422"/>
      <c r="C15" s="423"/>
      <c r="D15" s="422"/>
      <c r="E15" s="424"/>
      <c r="F15" s="423"/>
      <c r="J15" s="406"/>
      <c r="K15" s="406"/>
    </row>
    <row r="16" spans="1:11" s="16" customFormat="1" ht="15" hidden="1" thickBot="1" x14ac:dyDescent="0.35">
      <c r="A16" s="94" t="s">
        <v>110</v>
      </c>
      <c r="B16" s="422"/>
      <c r="C16" s="423" t="e">
        <f>#REF!</f>
        <v>#REF!</v>
      </c>
      <c r="D16" s="422"/>
      <c r="E16" s="424" t="e">
        <f>#REF!</f>
        <v>#REF!</v>
      </c>
      <c r="F16" s="423"/>
      <c r="J16" s="406"/>
      <c r="K16" s="406"/>
    </row>
    <row r="17" spans="1:11" s="16" customFormat="1" ht="15" hidden="1" thickBot="1" x14ac:dyDescent="0.35">
      <c r="A17" s="94" t="s">
        <v>75</v>
      </c>
      <c r="B17" s="422"/>
      <c r="C17" s="423" t="e">
        <f>#REF!</f>
        <v>#REF!</v>
      </c>
      <c r="D17" s="422"/>
      <c r="E17" s="424" t="e">
        <f>#REF!</f>
        <v>#REF!</v>
      </c>
      <c r="F17" s="423"/>
      <c r="J17" s="406"/>
      <c r="K17" s="406"/>
    </row>
    <row r="18" spans="1:11" s="16" customFormat="1" ht="15" thickBot="1" x14ac:dyDescent="0.35">
      <c r="A18" s="94" t="s">
        <v>111</v>
      </c>
      <c r="B18" s="422"/>
      <c r="C18" s="425">
        <v>10000</v>
      </c>
      <c r="D18" s="422"/>
      <c r="E18" s="426">
        <v>10000</v>
      </c>
      <c r="F18" s="423"/>
      <c r="J18" s="406"/>
      <c r="K18" s="406"/>
    </row>
    <row r="19" spans="1:11" s="16" customFormat="1" ht="15" thickBot="1" x14ac:dyDescent="0.35">
      <c r="A19" s="95" t="s">
        <v>99</v>
      </c>
      <c r="B19" s="427"/>
      <c r="C19" s="428">
        <f>C18</f>
        <v>10000</v>
      </c>
      <c r="D19" s="427"/>
      <c r="E19" s="429">
        <f>E18</f>
        <v>10000</v>
      </c>
      <c r="F19" s="428"/>
      <c r="J19" s="406"/>
      <c r="K19" s="406"/>
    </row>
    <row r="20" spans="1:11" s="16" customFormat="1" ht="29.4" hidden="1" thickBot="1" x14ac:dyDescent="0.35">
      <c r="A20" s="94" t="s">
        <v>112</v>
      </c>
      <c r="B20" s="422"/>
      <c r="C20" s="423" t="e">
        <f>#REF!</f>
        <v>#REF!</v>
      </c>
      <c r="D20" s="422"/>
      <c r="E20" s="424" t="e">
        <f>#REF!</f>
        <v>#REF!</v>
      </c>
      <c r="F20" s="423"/>
      <c r="J20" s="406"/>
      <c r="K20" s="406"/>
    </row>
    <row r="21" spans="1:11" s="16" customFormat="1" ht="27" customHeight="1" thickBot="1" x14ac:dyDescent="0.35">
      <c r="A21" s="92" t="s">
        <v>113</v>
      </c>
      <c r="B21" s="418"/>
      <c r="C21" s="423"/>
      <c r="D21" s="418"/>
      <c r="E21" s="424"/>
      <c r="F21" s="423"/>
      <c r="J21" s="406"/>
      <c r="K21" s="406"/>
    </row>
    <row r="22" spans="1:11" s="16" customFormat="1" ht="15" hidden="1" thickBot="1" x14ac:dyDescent="0.35">
      <c r="A22" s="94" t="s">
        <v>114</v>
      </c>
      <c r="B22" s="422"/>
      <c r="C22" s="423" t="e">
        <f>#REF!</f>
        <v>#REF!</v>
      </c>
      <c r="D22" s="422"/>
      <c r="E22" s="424" t="e">
        <f>#REF!</f>
        <v>#REF!</v>
      </c>
      <c r="F22" s="423"/>
      <c r="J22" s="406"/>
      <c r="K22" s="406"/>
    </row>
    <row r="23" spans="1:11" s="16" customFormat="1" ht="15" hidden="1" thickBot="1" x14ac:dyDescent="0.35">
      <c r="A23" s="94" t="s">
        <v>115</v>
      </c>
      <c r="B23" s="422"/>
      <c r="C23" s="423" t="e">
        <f>#REF!</f>
        <v>#REF!</v>
      </c>
      <c r="D23" s="422"/>
      <c r="E23" s="424" t="e">
        <f>#REF!</f>
        <v>#REF!</v>
      </c>
      <c r="F23" s="423"/>
      <c r="J23" s="406"/>
      <c r="K23" s="406"/>
    </row>
    <row r="24" spans="1:11" s="16" customFormat="1" ht="15" hidden="1" thickBot="1" x14ac:dyDescent="0.35">
      <c r="A24" s="94" t="s">
        <v>116</v>
      </c>
      <c r="B24" s="422"/>
      <c r="C24" s="423" t="e">
        <f>#REF!</f>
        <v>#REF!</v>
      </c>
      <c r="D24" s="422"/>
      <c r="E24" s="424" t="e">
        <f>#REF!</f>
        <v>#REF!</v>
      </c>
      <c r="F24" s="423"/>
      <c r="J24" s="406"/>
      <c r="K24" s="406"/>
    </row>
    <row r="25" spans="1:11" s="16" customFormat="1" ht="15" thickBot="1" x14ac:dyDescent="0.35">
      <c r="A25" s="94" t="s">
        <v>117</v>
      </c>
      <c r="B25" s="422"/>
      <c r="C25" s="425">
        <v>119316.67</v>
      </c>
      <c r="D25" s="422"/>
      <c r="E25" s="426">
        <v>119521.47</v>
      </c>
      <c r="F25" s="423"/>
      <c r="G25" s="406"/>
      <c r="J25" s="406"/>
      <c r="K25" s="406"/>
    </row>
    <row r="26" spans="1:11" s="16" customFormat="1" ht="15" hidden="1" thickBot="1" x14ac:dyDescent="0.35">
      <c r="A26" s="94" t="s">
        <v>118</v>
      </c>
      <c r="B26" s="422"/>
      <c r="C26" s="425" t="e">
        <f>#REF!</f>
        <v>#REF!</v>
      </c>
      <c r="D26" s="422"/>
      <c r="E26" s="426" t="e">
        <f>#REF!</f>
        <v>#REF!</v>
      </c>
      <c r="F26" s="423"/>
      <c r="J26" s="406"/>
      <c r="K26" s="406"/>
    </row>
    <row r="27" spans="1:11" s="16" customFormat="1" ht="15" thickBot="1" x14ac:dyDescent="0.35">
      <c r="A27" s="95" t="s">
        <v>99</v>
      </c>
      <c r="B27" s="427"/>
      <c r="C27" s="428">
        <f>C25</f>
        <v>119316.67</v>
      </c>
      <c r="D27" s="427"/>
      <c r="E27" s="429">
        <f>E25</f>
        <v>119521.47</v>
      </c>
      <c r="F27" s="428"/>
      <c r="J27" s="406"/>
      <c r="K27" s="406"/>
    </row>
    <row r="28" spans="1:11" s="16" customFormat="1" ht="15" thickBot="1" x14ac:dyDescent="0.35">
      <c r="A28" s="92" t="s">
        <v>119</v>
      </c>
      <c r="B28" s="418"/>
      <c r="C28" s="425">
        <v>0</v>
      </c>
      <c r="D28" s="418"/>
      <c r="E28" s="426">
        <v>0</v>
      </c>
      <c r="F28" s="423"/>
      <c r="J28" s="406"/>
      <c r="K28" s="406"/>
    </row>
    <row r="29" spans="1:11" s="16" customFormat="1" ht="15" thickBot="1" x14ac:dyDescent="0.35">
      <c r="A29" s="92" t="s">
        <v>120</v>
      </c>
      <c r="B29" s="418"/>
      <c r="C29" s="430">
        <f>C14+C19+C27</f>
        <v>201658.53</v>
      </c>
      <c r="D29" s="418"/>
      <c r="E29" s="431">
        <f>E14+E19+E27</f>
        <v>202730.57</v>
      </c>
      <c r="F29" s="430"/>
      <c r="J29" s="406"/>
      <c r="K29" s="406"/>
    </row>
    <row r="30" spans="1:11" s="16" customFormat="1" ht="15" thickBot="1" x14ac:dyDescent="0.35">
      <c r="A30" s="92" t="s">
        <v>121</v>
      </c>
      <c r="B30" s="418"/>
      <c r="C30" s="423"/>
      <c r="D30" s="418"/>
      <c r="E30" s="424"/>
      <c r="F30" s="423"/>
      <c r="J30" s="406"/>
      <c r="K30" s="406"/>
    </row>
    <row r="31" spans="1:11" s="16" customFormat="1" ht="15" thickBot="1" x14ac:dyDescent="0.35">
      <c r="A31" s="92" t="s">
        <v>1084</v>
      </c>
      <c r="B31" s="418"/>
      <c r="C31" s="423"/>
      <c r="D31" s="418"/>
      <c r="E31" s="424"/>
      <c r="F31" s="423"/>
      <c r="J31" s="406"/>
      <c r="K31" s="406"/>
    </row>
    <row r="32" spans="1:11" s="16" customFormat="1" ht="15" hidden="1" thickBot="1" x14ac:dyDescent="0.35">
      <c r="A32" s="94" t="s">
        <v>123</v>
      </c>
      <c r="B32" s="422"/>
      <c r="C32" s="423" t="e">
        <f>#REF!</f>
        <v>#REF!</v>
      </c>
      <c r="D32" s="422"/>
      <c r="E32" s="424" t="e">
        <f>#REF!</f>
        <v>#REF!</v>
      </c>
      <c r="F32" s="423"/>
      <c r="J32" s="406"/>
      <c r="K32" s="406"/>
    </row>
    <row r="33" spans="1:11" s="16" customFormat="1" ht="15" thickBot="1" x14ac:dyDescent="0.35">
      <c r="A33" s="94" t="s">
        <v>1084</v>
      </c>
      <c r="B33" s="422"/>
      <c r="C33" s="543">
        <v>1294215.7</v>
      </c>
      <c r="D33" s="422"/>
      <c r="E33" s="424">
        <v>1275180.6299999999</v>
      </c>
      <c r="F33" s="423"/>
      <c r="J33" s="406"/>
      <c r="K33" s="406"/>
    </row>
    <row r="34" spans="1:11" s="16" customFormat="1" ht="0.75" customHeight="1" thickBot="1" x14ac:dyDescent="0.35">
      <c r="A34" s="94" t="s">
        <v>125</v>
      </c>
      <c r="B34" s="422"/>
      <c r="C34" s="423">
        <v>0</v>
      </c>
      <c r="D34" s="422"/>
      <c r="E34" s="424" t="e">
        <f>#REF!</f>
        <v>#REF!</v>
      </c>
      <c r="F34" s="423"/>
      <c r="J34" s="406"/>
      <c r="K34" s="406"/>
    </row>
    <row r="35" spans="1:11" s="16" customFormat="1" ht="15" hidden="1" thickBot="1" x14ac:dyDescent="0.35">
      <c r="A35" s="94" t="s">
        <v>107</v>
      </c>
      <c r="B35" s="422"/>
      <c r="C35" s="466" t="e">
        <f>#REF!</f>
        <v>#REF!</v>
      </c>
      <c r="D35" s="422"/>
      <c r="E35" s="424" t="e">
        <f>#REF!</f>
        <v>#REF!</v>
      </c>
      <c r="F35" s="423"/>
      <c r="J35" s="406"/>
      <c r="K35" s="406"/>
    </row>
    <row r="36" spans="1:11" s="16" customFormat="1" ht="15" hidden="1" thickBot="1" x14ac:dyDescent="0.35">
      <c r="A36" s="94" t="s">
        <v>126</v>
      </c>
      <c r="B36" s="422"/>
      <c r="C36" s="465">
        <v>0</v>
      </c>
      <c r="D36" s="422"/>
      <c r="E36" s="426">
        <v>0</v>
      </c>
      <c r="F36" s="423"/>
      <c r="J36" s="406"/>
      <c r="K36" s="406"/>
    </row>
    <row r="37" spans="1:11" s="16" customFormat="1" ht="15" hidden="1" thickBot="1" x14ac:dyDescent="0.35">
      <c r="A37" s="94" t="s">
        <v>127</v>
      </c>
      <c r="B37" s="422"/>
      <c r="C37" s="465" t="e">
        <f>#REF!</f>
        <v>#REF!</v>
      </c>
      <c r="D37" s="422"/>
      <c r="E37" s="426" t="e">
        <f>#REF!</f>
        <v>#REF!</v>
      </c>
      <c r="F37" s="423"/>
      <c r="J37" s="406"/>
      <c r="K37" s="406"/>
    </row>
    <row r="38" spans="1:11" s="16" customFormat="1" ht="15" thickBot="1" x14ac:dyDescent="0.35">
      <c r="A38" s="95" t="s">
        <v>99</v>
      </c>
      <c r="B38" s="427"/>
      <c r="C38" s="428">
        <f>C33</f>
        <v>1294215.7</v>
      </c>
      <c r="D38" s="427"/>
      <c r="E38" s="429">
        <f>E33</f>
        <v>1275180.6299999999</v>
      </c>
      <c r="F38" s="428"/>
      <c r="J38" s="406"/>
      <c r="K38" s="406"/>
    </row>
    <row r="39" spans="1:11" s="16" customFormat="1" ht="15" thickBot="1" x14ac:dyDescent="0.35">
      <c r="A39" s="92" t="s">
        <v>128</v>
      </c>
      <c r="B39" s="418"/>
      <c r="C39" s="423"/>
      <c r="D39" s="418"/>
      <c r="E39" s="424"/>
      <c r="F39" s="423"/>
      <c r="J39" s="406"/>
      <c r="K39" s="406"/>
    </row>
    <row r="40" spans="1:11" s="16" customFormat="1" ht="15" thickBot="1" x14ac:dyDescent="0.35">
      <c r="A40" s="94" t="s">
        <v>129</v>
      </c>
      <c r="B40" s="422"/>
      <c r="C40" s="423">
        <v>0</v>
      </c>
      <c r="D40" s="422"/>
      <c r="E40" s="424">
        <v>0</v>
      </c>
      <c r="F40" s="423"/>
      <c r="J40" s="406"/>
      <c r="K40" s="406"/>
    </row>
    <row r="41" spans="1:11" s="16" customFormat="1" ht="15" hidden="1" thickBot="1" x14ac:dyDescent="0.35">
      <c r="A41" s="94" t="s">
        <v>130</v>
      </c>
      <c r="B41" s="422"/>
      <c r="C41" s="423" t="e">
        <f>#REF!</f>
        <v>#REF!</v>
      </c>
      <c r="D41" s="422"/>
      <c r="E41" s="424" t="e">
        <f>#REF!</f>
        <v>#REF!</v>
      </c>
      <c r="F41" s="423"/>
      <c r="J41" s="406"/>
      <c r="K41" s="406"/>
    </row>
    <row r="42" spans="1:11" s="16" customFormat="1" ht="15" thickBot="1" x14ac:dyDescent="0.35">
      <c r="A42" s="94" t="s">
        <v>131</v>
      </c>
      <c r="B42" s="422"/>
      <c r="C42" s="423">
        <v>3225.98</v>
      </c>
      <c r="D42" s="422"/>
      <c r="E42" s="424">
        <v>2816.59</v>
      </c>
      <c r="F42" s="423"/>
      <c r="J42" s="406"/>
      <c r="K42" s="406"/>
    </row>
    <row r="43" spans="1:11" s="16" customFormat="1" ht="15" hidden="1" thickBot="1" x14ac:dyDescent="0.35">
      <c r="A43" s="94" t="s">
        <v>132</v>
      </c>
      <c r="B43" s="422"/>
      <c r="C43" s="423" t="e">
        <f>#REF!</f>
        <v>#REF!</v>
      </c>
      <c r="D43" s="422"/>
      <c r="E43" s="424" t="e">
        <f>#REF!</f>
        <v>#REF!</v>
      </c>
      <c r="F43" s="423"/>
      <c r="J43" s="406"/>
      <c r="K43" s="406"/>
    </row>
    <row r="44" spans="1:11" s="16" customFormat="1" ht="15" thickBot="1" x14ac:dyDescent="0.35">
      <c r="A44" s="94" t="s">
        <v>133</v>
      </c>
      <c r="B44" s="422"/>
      <c r="C44" s="423">
        <v>0</v>
      </c>
      <c r="D44" s="422"/>
      <c r="E44" s="424">
        <v>0</v>
      </c>
      <c r="F44" s="423"/>
      <c r="J44" s="406"/>
      <c r="K44" s="406"/>
    </row>
    <row r="45" spans="1:11" s="16" customFormat="1" ht="15" thickBot="1" x14ac:dyDescent="0.35">
      <c r="A45" s="94" t="s">
        <v>134</v>
      </c>
      <c r="B45" s="422"/>
      <c r="C45" s="425">
        <v>8523.86</v>
      </c>
      <c r="D45" s="422"/>
      <c r="E45" s="426">
        <v>7118.35</v>
      </c>
      <c r="F45" s="423"/>
      <c r="J45" s="406"/>
      <c r="K45" s="406"/>
    </row>
    <row r="46" spans="1:11" s="16" customFormat="1" ht="15" thickBot="1" x14ac:dyDescent="0.35">
      <c r="A46" s="95" t="s">
        <v>99</v>
      </c>
      <c r="B46" s="427"/>
      <c r="C46" s="423">
        <f>C40+C42+C44+C45</f>
        <v>11749.84</v>
      </c>
      <c r="D46" s="427"/>
      <c r="E46" s="424">
        <f>E40+E42+E44+E45</f>
        <v>9934.94</v>
      </c>
      <c r="F46" s="423"/>
      <c r="J46" s="406"/>
      <c r="K46" s="406"/>
    </row>
    <row r="47" spans="1:11" s="16" customFormat="1" ht="15" thickBot="1" x14ac:dyDescent="0.35">
      <c r="A47" s="92" t="s">
        <v>135</v>
      </c>
      <c r="B47" s="418"/>
      <c r="C47" s="432">
        <f>C38+C46</f>
        <v>1305965.54</v>
      </c>
      <c r="D47" s="418"/>
      <c r="E47" s="433">
        <f>E38+E46</f>
        <v>1285115.5699999998</v>
      </c>
      <c r="F47" s="430"/>
      <c r="J47" s="406"/>
      <c r="K47" s="406"/>
    </row>
    <row r="48" spans="1:11" s="16" customFormat="1" ht="15" thickBot="1" x14ac:dyDescent="0.35">
      <c r="A48" s="92" t="s">
        <v>136</v>
      </c>
      <c r="B48" s="418"/>
      <c r="C48" s="434">
        <f>C47+C29</f>
        <v>1507624.07</v>
      </c>
      <c r="D48" s="418"/>
      <c r="E48" s="435">
        <f>E29+E47</f>
        <v>1487846.14</v>
      </c>
      <c r="F48" s="430"/>
      <c r="I48" s="406"/>
      <c r="J48" s="406"/>
      <c r="K48" s="406"/>
    </row>
    <row r="49" spans="1:11" s="16" customFormat="1" ht="15" thickBot="1" x14ac:dyDescent="0.35">
      <c r="A49" s="407"/>
      <c r="B49" s="436"/>
      <c r="C49" s="437"/>
      <c r="D49" s="436"/>
      <c r="E49" s="438"/>
      <c r="F49" s="430"/>
      <c r="I49" s="406"/>
      <c r="J49" s="406"/>
      <c r="K49" s="406"/>
    </row>
    <row r="50" spans="1:11" s="16" customFormat="1" ht="16.2" thickBot="1" x14ac:dyDescent="0.35">
      <c r="A50" s="408" t="s">
        <v>137</v>
      </c>
      <c r="B50" s="439"/>
      <c r="C50" s="440"/>
      <c r="D50" s="441"/>
      <c r="E50" s="442"/>
      <c r="F50" s="423"/>
      <c r="J50" s="406"/>
      <c r="K50" s="406"/>
    </row>
    <row r="51" spans="1:11" s="16" customFormat="1" ht="15" thickBot="1" x14ac:dyDescent="0.35">
      <c r="A51" s="92" t="s">
        <v>138</v>
      </c>
      <c r="B51" s="418"/>
      <c r="C51" s="423"/>
      <c r="D51" s="418"/>
      <c r="E51" s="424"/>
      <c r="F51" s="423"/>
      <c r="J51" s="406"/>
      <c r="K51" s="406"/>
    </row>
    <row r="52" spans="1:11" s="16" customFormat="1" ht="15" thickBot="1" x14ac:dyDescent="0.35">
      <c r="A52" s="94" t="s">
        <v>139</v>
      </c>
      <c r="B52" s="422"/>
      <c r="C52" s="425">
        <v>903086.81</v>
      </c>
      <c r="D52" s="422"/>
      <c r="E52" s="426">
        <v>907586.81</v>
      </c>
      <c r="F52" s="423"/>
      <c r="J52" s="406"/>
      <c r="K52" s="406"/>
    </row>
    <row r="53" spans="1:11" s="16" customFormat="1" ht="15" hidden="1" thickBot="1" x14ac:dyDescent="0.35">
      <c r="A53" s="94" t="s">
        <v>140</v>
      </c>
      <c r="B53" s="422"/>
      <c r="C53" s="423" t="e">
        <f>#REF!</f>
        <v>#REF!</v>
      </c>
      <c r="D53" s="422"/>
      <c r="E53" s="424" t="e">
        <f>#REF!</f>
        <v>#REF!</v>
      </c>
      <c r="F53" s="423"/>
      <c r="J53" s="406"/>
      <c r="K53" s="406"/>
    </row>
    <row r="54" spans="1:11" s="16" customFormat="1" ht="15" hidden="1" thickBot="1" x14ac:dyDescent="0.35">
      <c r="A54" s="94" t="s">
        <v>141</v>
      </c>
      <c r="B54" s="422"/>
      <c r="C54" s="423" t="e">
        <f>#REF!</f>
        <v>#REF!</v>
      </c>
      <c r="D54" s="422"/>
      <c r="E54" s="424" t="e">
        <f>#REF!</f>
        <v>#REF!</v>
      </c>
      <c r="F54" s="423"/>
      <c r="J54" s="406"/>
      <c r="K54" s="406"/>
    </row>
    <row r="55" spans="1:11" s="16" customFormat="1" ht="15" hidden="1" thickBot="1" x14ac:dyDescent="0.35">
      <c r="A55" s="94" t="s">
        <v>142</v>
      </c>
      <c r="B55" s="422"/>
      <c r="C55" s="425" t="e">
        <f>#REF!</f>
        <v>#REF!</v>
      </c>
      <c r="D55" s="422"/>
      <c r="E55" s="426" t="e">
        <f>#REF!</f>
        <v>#REF!</v>
      </c>
      <c r="F55" s="423"/>
      <c r="J55" s="406"/>
      <c r="K55" s="406"/>
    </row>
    <row r="56" spans="1:11" s="16" customFormat="1" ht="15" thickBot="1" x14ac:dyDescent="0.35">
      <c r="A56" s="95" t="s">
        <v>99</v>
      </c>
      <c r="B56" s="427"/>
      <c r="C56" s="428">
        <f>C52</f>
        <v>903086.81</v>
      </c>
      <c r="D56" s="427"/>
      <c r="E56" s="429">
        <f>E52</f>
        <v>907586.81</v>
      </c>
      <c r="F56" s="428"/>
      <c r="J56" s="406"/>
      <c r="K56" s="406"/>
    </row>
    <row r="57" spans="1:11" s="16" customFormat="1" ht="15" thickBot="1" x14ac:dyDescent="0.35">
      <c r="A57" s="92" t="s">
        <v>143</v>
      </c>
      <c r="B57" s="418"/>
      <c r="C57" s="423"/>
      <c r="D57" s="418"/>
      <c r="E57" s="424"/>
      <c r="F57" s="423"/>
      <c r="J57" s="406"/>
      <c r="K57" s="406"/>
    </row>
    <row r="58" spans="1:11" s="16" customFormat="1" ht="15" hidden="1" thickBot="1" x14ac:dyDescent="0.35">
      <c r="A58" s="94" t="s">
        <v>144</v>
      </c>
      <c r="B58" s="422"/>
      <c r="C58" s="423" t="e">
        <f>#REF!</f>
        <v>#REF!</v>
      </c>
      <c r="D58" s="422"/>
      <c r="E58" s="424" t="e">
        <f>#REF!</f>
        <v>#REF!</v>
      </c>
      <c r="F58" s="423"/>
      <c r="J58" s="406"/>
      <c r="K58" s="406"/>
    </row>
    <row r="59" spans="1:11" s="16" customFormat="1" ht="15" hidden="1" thickBot="1" x14ac:dyDescent="0.35">
      <c r="A59" s="94" t="s">
        <v>145</v>
      </c>
      <c r="B59" s="422"/>
      <c r="C59" s="423" t="e">
        <f>#REF!</f>
        <v>#REF!</v>
      </c>
      <c r="D59" s="422"/>
      <c r="E59" s="424" t="e">
        <f>#REF!</f>
        <v>#REF!</v>
      </c>
      <c r="F59" s="423"/>
      <c r="J59" s="406"/>
      <c r="K59" s="406"/>
    </row>
    <row r="60" spans="1:11" s="16" customFormat="1" ht="15" hidden="1" thickBot="1" x14ac:dyDescent="0.35">
      <c r="A60" s="94" t="s">
        <v>146</v>
      </c>
      <c r="B60" s="422"/>
      <c r="C60" s="425" t="e">
        <f>#REF!</f>
        <v>#REF!</v>
      </c>
      <c r="D60" s="422"/>
      <c r="E60" s="426" t="e">
        <f>#REF!</f>
        <v>#REF!</v>
      </c>
      <c r="F60" s="423"/>
      <c r="J60" s="406"/>
      <c r="K60" s="406"/>
    </row>
    <row r="61" spans="1:11" s="16" customFormat="1" ht="15" hidden="1" thickBot="1" x14ac:dyDescent="0.35">
      <c r="A61" s="95" t="s">
        <v>99</v>
      </c>
      <c r="B61" s="427"/>
      <c r="C61" s="428" t="e">
        <f>#REF!</f>
        <v>#REF!</v>
      </c>
      <c r="D61" s="427"/>
      <c r="E61" s="429" t="e">
        <f>#REF!</f>
        <v>#REF!</v>
      </c>
      <c r="F61" s="428"/>
      <c r="J61" s="406"/>
      <c r="K61" s="406"/>
    </row>
    <row r="62" spans="1:11" s="16" customFormat="1" ht="15" thickBot="1" x14ac:dyDescent="0.35">
      <c r="A62" s="92" t="s">
        <v>147</v>
      </c>
      <c r="B62" s="418"/>
      <c r="C62" s="423"/>
      <c r="D62" s="418"/>
      <c r="E62" s="424"/>
      <c r="F62" s="423"/>
      <c r="J62" s="406"/>
      <c r="K62" s="406"/>
    </row>
    <row r="63" spans="1:11" s="16" customFormat="1" ht="15" thickBot="1" x14ac:dyDescent="0.35">
      <c r="A63" s="94" t="s">
        <v>148</v>
      </c>
      <c r="B63" s="422"/>
      <c r="C63" s="423">
        <v>398004.28</v>
      </c>
      <c r="D63" s="422"/>
      <c r="E63" s="424">
        <v>403224.28</v>
      </c>
      <c r="F63" s="423"/>
      <c r="J63" s="406"/>
      <c r="K63" s="406"/>
    </row>
    <row r="64" spans="1:11" s="16" customFormat="1" ht="2.25" hidden="1" customHeight="1" thickBot="1" x14ac:dyDescent="0.35">
      <c r="A64" s="94" t="s">
        <v>149</v>
      </c>
      <c r="B64" s="422"/>
      <c r="C64" s="423" t="e">
        <f>#REF!</f>
        <v>#REF!</v>
      </c>
      <c r="D64" s="422"/>
      <c r="E64" s="424" t="e">
        <f>#REF!</f>
        <v>#REF!</v>
      </c>
      <c r="F64" s="423"/>
      <c r="J64" s="406"/>
      <c r="K64" s="406"/>
    </row>
    <row r="65" spans="1:11" s="16" customFormat="1" ht="15" thickBot="1" x14ac:dyDescent="0.35">
      <c r="A65" s="94" t="s">
        <v>150</v>
      </c>
      <c r="B65" s="422"/>
      <c r="C65" s="425">
        <v>-81737.5</v>
      </c>
      <c r="D65" s="422"/>
      <c r="E65" s="426">
        <v>-109154.24000000001</v>
      </c>
      <c r="F65" s="423"/>
      <c r="J65" s="406"/>
      <c r="K65" s="406"/>
    </row>
    <row r="66" spans="1:11" s="16" customFormat="1" ht="15" thickBot="1" x14ac:dyDescent="0.35">
      <c r="A66" s="95" t="s">
        <v>99</v>
      </c>
      <c r="B66" s="427"/>
      <c r="C66" s="428">
        <f>C63+C65</f>
        <v>316266.78000000003</v>
      </c>
      <c r="D66" s="427"/>
      <c r="E66" s="429">
        <f>E63+E65</f>
        <v>294070.04000000004</v>
      </c>
      <c r="F66" s="428"/>
      <c r="J66" s="406"/>
      <c r="K66" s="406"/>
    </row>
    <row r="67" spans="1:11" s="16" customFormat="1" ht="15" thickBot="1" x14ac:dyDescent="0.35">
      <c r="A67" s="94" t="s">
        <v>151</v>
      </c>
      <c r="B67" s="422"/>
      <c r="C67" s="423">
        <v>0</v>
      </c>
      <c r="D67" s="422"/>
      <c r="E67" s="424">
        <v>0</v>
      </c>
      <c r="F67" s="423"/>
      <c r="J67" s="406"/>
      <c r="K67" s="406"/>
    </row>
    <row r="68" spans="1:11" s="16" customFormat="1" ht="15" thickBot="1" x14ac:dyDescent="0.35">
      <c r="A68" s="92" t="s">
        <v>152</v>
      </c>
      <c r="B68" s="418"/>
      <c r="C68" s="430">
        <f>C56+C66</f>
        <v>1219353.5900000001</v>
      </c>
      <c r="D68" s="418"/>
      <c r="E68" s="431">
        <f>E56+E66</f>
        <v>1201656.8500000001</v>
      </c>
      <c r="F68" s="423"/>
      <c r="J68" s="406"/>
      <c r="K68" s="406"/>
    </row>
    <row r="69" spans="1:11" s="16" customFormat="1" ht="15" hidden="1" thickBot="1" x14ac:dyDescent="0.35">
      <c r="A69" s="92" t="s">
        <v>28</v>
      </c>
      <c r="B69" s="418"/>
      <c r="C69" s="423"/>
      <c r="D69" s="418"/>
      <c r="E69" s="424"/>
      <c r="F69" s="423"/>
      <c r="J69" s="406"/>
      <c r="K69" s="406"/>
    </row>
    <row r="70" spans="1:11" s="16" customFormat="1" ht="15" hidden="1" thickBot="1" x14ac:dyDescent="0.35">
      <c r="A70" s="94" t="s">
        <v>153</v>
      </c>
      <c r="B70" s="422"/>
      <c r="C70" s="423" t="e">
        <f>#REF!</f>
        <v>#REF!</v>
      </c>
      <c r="D70" s="422"/>
      <c r="E70" s="424" t="e">
        <f>#REF!</f>
        <v>#REF!</v>
      </c>
      <c r="F70" s="423"/>
      <c r="J70" s="406"/>
      <c r="K70" s="406"/>
    </row>
    <row r="71" spans="1:11" s="16" customFormat="1" ht="15" hidden="1" thickBot="1" x14ac:dyDescent="0.35">
      <c r="A71" s="94" t="s">
        <v>154</v>
      </c>
      <c r="B71" s="422"/>
      <c r="C71" s="425" t="e">
        <f>#REF!</f>
        <v>#REF!</v>
      </c>
      <c r="D71" s="422"/>
      <c r="E71" s="426" t="e">
        <f>#REF!</f>
        <v>#REF!</v>
      </c>
      <c r="F71" s="423"/>
      <c r="J71" s="406"/>
      <c r="K71" s="406"/>
    </row>
    <row r="72" spans="1:11" s="16" customFormat="1" ht="15" hidden="1" thickBot="1" x14ac:dyDescent="0.35">
      <c r="A72" s="95" t="s">
        <v>99</v>
      </c>
      <c r="B72" s="427"/>
      <c r="C72" s="428" t="e">
        <f>#REF!</f>
        <v>#REF!</v>
      </c>
      <c r="D72" s="427"/>
      <c r="E72" s="429" t="e">
        <f>#REF!</f>
        <v>#REF!</v>
      </c>
      <c r="F72" s="428"/>
      <c r="J72" s="406"/>
      <c r="K72" s="406"/>
    </row>
    <row r="73" spans="1:11" s="16" customFormat="1" ht="15" thickBot="1" x14ac:dyDescent="0.35">
      <c r="A73" s="92" t="s">
        <v>155</v>
      </c>
      <c r="B73" s="418"/>
      <c r="C73" s="423"/>
      <c r="D73" s="422"/>
      <c r="E73" s="424"/>
      <c r="F73" s="423"/>
      <c r="J73" s="406"/>
      <c r="K73" s="406"/>
    </row>
    <row r="74" spans="1:11" s="16" customFormat="1" ht="15" hidden="1" thickBot="1" x14ac:dyDescent="0.35">
      <c r="A74" s="94" t="s">
        <v>156</v>
      </c>
      <c r="B74" s="422"/>
      <c r="C74" s="423"/>
      <c r="D74" s="422"/>
      <c r="E74" s="424"/>
      <c r="F74" s="423"/>
      <c r="J74" s="406"/>
      <c r="K74" s="406"/>
    </row>
    <row r="75" spans="1:11" s="16" customFormat="1" ht="15" hidden="1" thickBot="1" x14ac:dyDescent="0.35">
      <c r="A75" s="94" t="s">
        <v>157</v>
      </c>
      <c r="B75" s="422"/>
      <c r="C75" s="423" t="e">
        <f>#REF!</f>
        <v>#REF!</v>
      </c>
      <c r="D75" s="422"/>
      <c r="E75" s="424" t="e">
        <f>#REF!</f>
        <v>#REF!</v>
      </c>
      <c r="F75" s="423"/>
      <c r="J75" s="406"/>
      <c r="K75" s="406"/>
    </row>
    <row r="76" spans="1:11" s="16" customFormat="1" ht="15" hidden="1" thickBot="1" x14ac:dyDescent="0.35">
      <c r="A76" s="94" t="s">
        <v>158</v>
      </c>
      <c r="B76" s="422"/>
      <c r="C76" s="423" t="e">
        <f>#REF!</f>
        <v>#REF!</v>
      </c>
      <c r="D76" s="422"/>
      <c r="E76" s="424" t="e">
        <f>#REF!</f>
        <v>#REF!</v>
      </c>
      <c r="F76" s="423"/>
      <c r="J76" s="406"/>
      <c r="K76" s="406"/>
    </row>
    <row r="77" spans="1:11" s="16" customFormat="1" ht="15" hidden="1" thickBot="1" x14ac:dyDescent="0.35">
      <c r="A77" s="94" t="s">
        <v>159</v>
      </c>
      <c r="B77" s="422"/>
      <c r="C77" s="425" t="e">
        <f>#REF!</f>
        <v>#REF!</v>
      </c>
      <c r="D77" s="422"/>
      <c r="E77" s="426" t="e">
        <f>#REF!</f>
        <v>#REF!</v>
      </c>
      <c r="F77" s="423"/>
      <c r="J77" s="406"/>
      <c r="K77" s="406"/>
    </row>
    <row r="78" spans="1:11" s="16" customFormat="1" ht="15" hidden="1" thickBot="1" x14ac:dyDescent="0.35">
      <c r="A78" s="94" t="s">
        <v>119</v>
      </c>
      <c r="B78" s="422"/>
      <c r="C78" s="425" t="e">
        <f>#REF!</f>
        <v>#REF!</v>
      </c>
      <c r="D78" s="422"/>
      <c r="E78" s="426" t="e">
        <f>#REF!</f>
        <v>#REF!</v>
      </c>
      <c r="F78" s="423"/>
      <c r="J78" s="406"/>
      <c r="K78" s="406"/>
    </row>
    <row r="79" spans="1:11" s="16" customFormat="1" ht="15" hidden="1" thickBot="1" x14ac:dyDescent="0.35">
      <c r="A79" s="95" t="s">
        <v>99</v>
      </c>
      <c r="B79" s="427"/>
      <c r="C79" s="428" t="e">
        <f>#REF!</f>
        <v>#REF!</v>
      </c>
      <c r="D79" s="427"/>
      <c r="E79" s="429" t="e">
        <f>#REF!</f>
        <v>#REF!</v>
      </c>
      <c r="F79" s="428"/>
      <c r="J79" s="406"/>
      <c r="K79" s="406"/>
    </row>
    <row r="80" spans="1:11" s="16" customFormat="1" ht="15" thickBot="1" x14ac:dyDescent="0.35">
      <c r="A80" s="95" t="s">
        <v>160</v>
      </c>
      <c r="B80" s="427"/>
      <c r="C80" s="423"/>
      <c r="D80" s="427"/>
      <c r="E80" s="424"/>
      <c r="F80" s="423"/>
      <c r="J80" s="406"/>
      <c r="K80" s="406"/>
    </row>
    <row r="81" spans="1:11" s="16" customFormat="1" ht="15" thickBot="1" x14ac:dyDescent="0.35">
      <c r="A81" s="94" t="s">
        <v>161</v>
      </c>
      <c r="B81" s="422"/>
      <c r="C81" s="423">
        <v>259225.17</v>
      </c>
      <c r="D81" s="422"/>
      <c r="E81" s="424">
        <v>259257.72</v>
      </c>
      <c r="F81" s="423"/>
      <c r="J81" s="406"/>
      <c r="K81" s="406"/>
    </row>
    <row r="82" spans="1:11" s="16" customFormat="1" ht="15" hidden="1" thickBot="1" x14ac:dyDescent="0.35">
      <c r="A82" s="94" t="s">
        <v>162</v>
      </c>
      <c r="B82" s="422"/>
      <c r="C82" s="423" t="e">
        <f>#REF!</f>
        <v>#REF!</v>
      </c>
      <c r="D82" s="422"/>
      <c r="E82" s="424" t="e">
        <f>#REF!</f>
        <v>#REF!</v>
      </c>
      <c r="F82" s="423"/>
      <c r="J82" s="406"/>
      <c r="K82" s="406"/>
    </row>
    <row r="83" spans="1:11" s="16" customFormat="1" ht="15" thickBot="1" x14ac:dyDescent="0.35">
      <c r="A83" s="94" t="s">
        <v>163</v>
      </c>
      <c r="B83" s="422"/>
      <c r="C83" s="423">
        <v>0</v>
      </c>
      <c r="D83" s="422"/>
      <c r="E83" s="424">
        <v>0</v>
      </c>
      <c r="F83" s="423"/>
      <c r="J83" s="406"/>
      <c r="K83" s="406"/>
    </row>
    <row r="84" spans="1:11" s="16" customFormat="1" ht="15" thickBot="1" x14ac:dyDescent="0.35">
      <c r="A84" s="94" t="s">
        <v>164</v>
      </c>
      <c r="B84" s="422"/>
      <c r="C84" s="423">
        <v>0</v>
      </c>
      <c r="D84" s="422"/>
      <c r="E84" s="424">
        <v>0</v>
      </c>
      <c r="F84" s="423"/>
      <c r="J84" s="406"/>
      <c r="K84" s="406"/>
    </row>
    <row r="85" spans="1:11" s="16" customFormat="1" ht="15" thickBot="1" x14ac:dyDescent="0.35">
      <c r="A85" s="94" t="s">
        <v>165</v>
      </c>
      <c r="B85" s="422"/>
      <c r="C85" s="423">
        <v>2245.5700000000002</v>
      </c>
      <c r="D85" s="422"/>
      <c r="E85" s="424">
        <v>1245.08</v>
      </c>
      <c r="F85" s="423"/>
      <c r="J85" s="406"/>
      <c r="K85" s="406"/>
    </row>
    <row r="86" spans="1:11" s="16" customFormat="1" ht="15" thickBot="1" x14ac:dyDescent="0.35">
      <c r="A86" s="94" t="s">
        <v>166</v>
      </c>
      <c r="B86" s="422"/>
      <c r="C86" s="423">
        <v>344.49</v>
      </c>
      <c r="D86" s="422"/>
      <c r="E86" s="424">
        <v>344.49</v>
      </c>
      <c r="F86" s="423"/>
      <c r="J86" s="406"/>
      <c r="K86" s="406"/>
    </row>
    <row r="87" spans="1:11" s="16" customFormat="1" ht="15" thickBot="1" x14ac:dyDescent="0.35">
      <c r="A87" s="94" t="s">
        <v>167</v>
      </c>
      <c r="B87" s="422"/>
      <c r="C87" s="425">
        <v>26455.25</v>
      </c>
      <c r="D87" s="422"/>
      <c r="E87" s="426">
        <v>25342</v>
      </c>
      <c r="F87" s="423"/>
      <c r="J87" s="406"/>
      <c r="K87" s="406"/>
    </row>
    <row r="88" spans="1:11" s="16" customFormat="1" ht="15" hidden="1" thickBot="1" x14ac:dyDescent="0.35">
      <c r="A88" s="94" t="s">
        <v>168</v>
      </c>
      <c r="B88" s="422"/>
      <c r="C88" s="423" t="e">
        <f>#REF!</f>
        <v>#REF!</v>
      </c>
      <c r="D88" s="422"/>
      <c r="E88" s="424" t="e">
        <f>#REF!</f>
        <v>#REF!</v>
      </c>
      <c r="F88" s="423"/>
      <c r="J88" s="406"/>
      <c r="K88" s="406"/>
    </row>
    <row r="89" spans="1:11" s="16" customFormat="1" ht="15" hidden="1" thickBot="1" x14ac:dyDescent="0.35">
      <c r="A89" s="94" t="s">
        <v>169</v>
      </c>
      <c r="B89" s="422"/>
      <c r="C89" s="425" t="e">
        <f>#REF!</f>
        <v>#REF!</v>
      </c>
      <c r="D89" s="422"/>
      <c r="E89" s="426" t="e">
        <f>#REF!</f>
        <v>#REF!</v>
      </c>
      <c r="F89" s="423"/>
      <c r="J89" s="406"/>
      <c r="K89" s="406"/>
    </row>
    <row r="90" spans="1:11" s="16" customFormat="1" ht="15" thickBot="1" x14ac:dyDescent="0.35">
      <c r="A90" s="96" t="s">
        <v>99</v>
      </c>
      <c r="B90" s="427"/>
      <c r="C90" s="443">
        <f>C81+C83+C84+C85+C86+C87</f>
        <v>288270.48</v>
      </c>
      <c r="D90" s="427"/>
      <c r="E90" s="443">
        <f>E81+E83+E84+E85+E86+E87</f>
        <v>286189.28999999998</v>
      </c>
      <c r="F90" s="423"/>
      <c r="J90" s="406"/>
      <c r="K90" s="406"/>
    </row>
    <row r="91" spans="1:11" s="16" customFormat="1" ht="15" thickBot="1" x14ac:dyDescent="0.35">
      <c r="A91" s="92" t="s">
        <v>170</v>
      </c>
      <c r="B91" s="418"/>
      <c r="C91" s="430">
        <f>C90</f>
        <v>288270.48</v>
      </c>
      <c r="D91" s="418"/>
      <c r="E91" s="431">
        <f>E90</f>
        <v>286189.28999999998</v>
      </c>
      <c r="F91" s="430"/>
      <c r="J91" s="406"/>
      <c r="K91" s="406"/>
    </row>
    <row r="92" spans="1:11" s="16" customFormat="1" ht="15" thickBot="1" x14ac:dyDescent="0.35">
      <c r="A92" s="97"/>
      <c r="B92" s="418"/>
      <c r="C92" s="430"/>
      <c r="D92" s="418"/>
      <c r="E92" s="431"/>
      <c r="F92" s="430"/>
      <c r="J92" s="406"/>
      <c r="K92" s="406"/>
    </row>
    <row r="93" spans="1:11" s="16" customFormat="1" ht="15" thickBot="1" x14ac:dyDescent="0.35">
      <c r="A93" s="97" t="s">
        <v>171</v>
      </c>
      <c r="B93" s="418"/>
      <c r="C93" s="434">
        <f>C68+C91</f>
        <v>1507624.07</v>
      </c>
      <c r="D93" s="418"/>
      <c r="E93" s="435">
        <f>E68+E91</f>
        <v>1487846.1400000001</v>
      </c>
      <c r="F93" s="430"/>
      <c r="I93" s="406"/>
      <c r="J93" s="406"/>
      <c r="K93" s="406"/>
    </row>
    <row r="94" spans="1:11" s="16" customFormat="1" ht="15.6" thickTop="1" thickBot="1" x14ac:dyDescent="0.35">
      <c r="A94" s="98"/>
      <c r="B94" s="436"/>
      <c r="C94" s="437"/>
      <c r="D94" s="436"/>
      <c r="E94" s="438"/>
      <c r="F94" s="430"/>
      <c r="J94" s="406"/>
      <c r="K94" s="406"/>
    </row>
    <row r="95" spans="1:11" s="16" customFormat="1" thickBot="1" x14ac:dyDescent="0.35">
      <c r="B95" s="444"/>
      <c r="C95" s="444"/>
      <c r="D95" s="444"/>
      <c r="E95" s="444"/>
      <c r="F95" s="444"/>
      <c r="J95" s="406"/>
      <c r="K95" s="406"/>
    </row>
    <row r="96" spans="1:11" s="16" customFormat="1" ht="16.2" thickBot="1" x14ac:dyDescent="0.35">
      <c r="A96" s="474" t="s">
        <v>440</v>
      </c>
      <c r="B96" s="475"/>
      <c r="C96" s="475"/>
      <c r="D96" s="475"/>
      <c r="E96" s="476"/>
      <c r="F96" s="445"/>
      <c r="J96" s="406"/>
      <c r="K96" s="406"/>
    </row>
    <row r="97" spans="1:11" s="16" customFormat="1" ht="15" thickBot="1" x14ac:dyDescent="0.35">
      <c r="A97" s="99"/>
      <c r="B97" s="446"/>
      <c r="C97" s="447">
        <v>2020</v>
      </c>
      <c r="D97" s="446"/>
      <c r="E97" s="448">
        <v>2019</v>
      </c>
      <c r="F97" s="447"/>
      <c r="J97" s="406"/>
      <c r="K97" s="406"/>
    </row>
    <row r="98" spans="1:11" s="16" customFormat="1" ht="15" thickBot="1" x14ac:dyDescent="0.35">
      <c r="A98" s="74" t="s">
        <v>441</v>
      </c>
      <c r="B98" s="449"/>
      <c r="C98" s="450">
        <v>79082.350000000006</v>
      </c>
      <c r="D98" s="449"/>
      <c r="E98" s="451">
        <v>55654.55</v>
      </c>
      <c r="F98" s="450"/>
      <c r="J98" s="406"/>
      <c r="K98" s="406"/>
    </row>
    <row r="99" spans="1:11" s="16" customFormat="1" ht="15" thickBot="1" x14ac:dyDescent="0.35">
      <c r="A99" s="74" t="s">
        <v>442</v>
      </c>
      <c r="B99" s="449"/>
      <c r="C99" s="452">
        <v>0</v>
      </c>
      <c r="D99" s="449"/>
      <c r="E99" s="453">
        <v>0</v>
      </c>
      <c r="F99" s="450"/>
      <c r="J99" s="406"/>
      <c r="K99" s="406"/>
    </row>
    <row r="100" spans="1:11" s="16" customFormat="1" ht="15" thickBot="1" x14ac:dyDescent="0.35">
      <c r="A100" s="74" t="s">
        <v>443</v>
      </c>
      <c r="B100" s="449"/>
      <c r="C100" s="450">
        <f>C98-C99</f>
        <v>79082.350000000006</v>
      </c>
      <c r="D100" s="449"/>
      <c r="E100" s="451">
        <f>E98-E99</f>
        <v>55654.55</v>
      </c>
      <c r="F100" s="450"/>
      <c r="J100" s="406"/>
      <c r="K100" s="406"/>
    </row>
    <row r="101" spans="1:11" s="16" customFormat="1" ht="15" thickBot="1" x14ac:dyDescent="0.35">
      <c r="A101" s="74" t="s">
        <v>444</v>
      </c>
      <c r="B101" s="449"/>
      <c r="C101" s="452">
        <v>2930.46</v>
      </c>
      <c r="D101" s="449"/>
      <c r="E101" s="453">
        <v>1722.46</v>
      </c>
      <c r="F101" s="450"/>
      <c r="J101" s="406"/>
      <c r="K101" s="406"/>
    </row>
    <row r="102" spans="1:11" s="16" customFormat="1" ht="15" thickBot="1" x14ac:dyDescent="0.35">
      <c r="A102" s="74"/>
      <c r="B102" s="449"/>
      <c r="C102" s="450">
        <f>C100+C101</f>
        <v>82012.810000000012</v>
      </c>
      <c r="D102" s="449"/>
      <c r="E102" s="451">
        <f>E100+E101</f>
        <v>57377.01</v>
      </c>
      <c r="F102" s="450"/>
      <c r="J102" s="406"/>
      <c r="K102" s="406"/>
    </row>
    <row r="103" spans="1:11" s="16" customFormat="1" ht="15" thickBot="1" x14ac:dyDescent="0.35">
      <c r="A103" s="74" t="s">
        <v>445</v>
      </c>
      <c r="B103" s="449"/>
      <c r="C103" s="450">
        <v>34466.629999999997</v>
      </c>
      <c r="D103" s="449"/>
      <c r="E103" s="451">
        <v>27262.28</v>
      </c>
      <c r="F103" s="450"/>
      <c r="I103" s="406"/>
      <c r="J103" s="406"/>
      <c r="K103" s="406"/>
    </row>
    <row r="104" spans="1:11" s="16" customFormat="1" ht="0.75" customHeight="1" thickBot="1" x14ac:dyDescent="0.35">
      <c r="A104" s="74" t="s">
        <v>446</v>
      </c>
      <c r="B104" s="449"/>
      <c r="C104" s="450">
        <v>0</v>
      </c>
      <c r="D104" s="449"/>
      <c r="E104" s="451">
        <v>20455.96</v>
      </c>
      <c r="F104" s="450"/>
      <c r="H104" s="406"/>
      <c r="J104" s="406"/>
      <c r="K104" s="406"/>
    </row>
    <row r="105" spans="1:11" s="16" customFormat="1" ht="15" thickBot="1" x14ac:dyDescent="0.35">
      <c r="A105" s="74" t="s">
        <v>447</v>
      </c>
      <c r="B105" s="449"/>
      <c r="C105" s="450">
        <v>1733.78</v>
      </c>
      <c r="D105" s="449"/>
      <c r="E105" s="451">
        <v>9943.77</v>
      </c>
      <c r="F105" s="450"/>
      <c r="H105" s="406"/>
      <c r="I105" s="406"/>
      <c r="J105" s="406"/>
      <c r="K105" s="406"/>
    </row>
    <row r="106" spans="1:11" s="16" customFormat="1" ht="15" hidden="1" thickBot="1" x14ac:dyDescent="0.35">
      <c r="A106" s="74" t="s">
        <v>448</v>
      </c>
      <c r="B106" s="449"/>
      <c r="C106" s="450" t="e">
        <f>#REF!</f>
        <v>#REF!</v>
      </c>
      <c r="D106" s="449"/>
      <c r="E106" s="451" t="e">
        <f>#REF!</f>
        <v>#REF!</v>
      </c>
      <c r="F106" s="450"/>
      <c r="J106" s="406"/>
      <c r="K106" s="406"/>
    </row>
    <row r="107" spans="1:11" s="16" customFormat="1" ht="29.4" hidden="1" thickBot="1" x14ac:dyDescent="0.35">
      <c r="A107" s="74" t="s">
        <v>449</v>
      </c>
      <c r="B107" s="449"/>
      <c r="C107" s="450" t="e">
        <f>#REF!</f>
        <v>#REF!</v>
      </c>
      <c r="D107" s="449"/>
      <c r="E107" s="451" t="e">
        <f>#REF!</f>
        <v>#REF!</v>
      </c>
      <c r="F107" s="450"/>
      <c r="J107" s="406"/>
      <c r="K107" s="406"/>
    </row>
    <row r="108" spans="1:11" s="16" customFormat="1" ht="15" hidden="1" thickBot="1" x14ac:dyDescent="0.35">
      <c r="A108" s="74" t="s">
        <v>450</v>
      </c>
      <c r="B108" s="449"/>
      <c r="C108" s="450" t="e">
        <f>#REF!</f>
        <v>#REF!</v>
      </c>
      <c r="D108" s="449"/>
      <c r="E108" s="451" t="e">
        <f>#REF!</f>
        <v>#REF!</v>
      </c>
      <c r="F108" s="450"/>
      <c r="J108" s="406"/>
      <c r="K108" s="406"/>
    </row>
    <row r="109" spans="1:11" s="16" customFormat="1" ht="15" thickBot="1" x14ac:dyDescent="0.35">
      <c r="A109" s="74" t="s">
        <v>451</v>
      </c>
      <c r="B109" s="449"/>
      <c r="C109" s="452">
        <v>0</v>
      </c>
      <c r="D109" s="449"/>
      <c r="E109" s="453">
        <v>0</v>
      </c>
      <c r="F109" s="450"/>
      <c r="J109" s="406"/>
      <c r="K109" s="406"/>
    </row>
    <row r="110" spans="1:11" s="16" customFormat="1" ht="15" hidden="1" thickBot="1" x14ac:dyDescent="0.35">
      <c r="A110" s="74" t="s">
        <v>452</v>
      </c>
      <c r="B110" s="449"/>
      <c r="C110" s="450" t="e">
        <f>#REF!</f>
        <v>#REF!</v>
      </c>
      <c r="D110" s="449"/>
      <c r="E110" s="451" t="e">
        <f>#REF!</f>
        <v>#REF!</v>
      </c>
      <c r="F110" s="450"/>
      <c r="J110" s="406"/>
      <c r="K110" s="406"/>
    </row>
    <row r="111" spans="1:11" s="16" customFormat="1" ht="15" hidden="1" thickBot="1" x14ac:dyDescent="0.35">
      <c r="A111" s="74" t="s">
        <v>453</v>
      </c>
      <c r="B111" s="449"/>
      <c r="C111" s="450" t="e">
        <f>#REF!</f>
        <v>#REF!</v>
      </c>
      <c r="D111" s="449"/>
      <c r="E111" s="451" t="e">
        <f>#REF!</f>
        <v>#REF!</v>
      </c>
      <c r="F111" s="450"/>
      <c r="J111" s="406"/>
      <c r="K111" s="406"/>
    </row>
    <row r="112" spans="1:11" s="16" customFormat="1" ht="15" thickBot="1" x14ac:dyDescent="0.35">
      <c r="A112" s="74" t="s">
        <v>454</v>
      </c>
      <c r="B112" s="449"/>
      <c r="C112" s="450">
        <f>C102-C103-C105</f>
        <v>45812.400000000016</v>
      </c>
      <c r="D112" s="449"/>
      <c r="E112" s="451">
        <f>E102-E103-E105</f>
        <v>20170.960000000003</v>
      </c>
      <c r="F112" s="450"/>
      <c r="J112" s="406"/>
      <c r="K112" s="406"/>
    </row>
    <row r="113" spans="1:11" s="16" customFormat="1" ht="15" thickBot="1" x14ac:dyDescent="0.35">
      <c r="A113" s="74" t="s">
        <v>455</v>
      </c>
      <c r="B113" s="449"/>
      <c r="C113" s="450">
        <v>0.01</v>
      </c>
      <c r="D113" s="449"/>
      <c r="E113" s="451">
        <v>0.08</v>
      </c>
      <c r="F113" s="450"/>
      <c r="J113" s="406"/>
      <c r="K113" s="406"/>
    </row>
    <row r="114" spans="1:11" s="16" customFormat="1" ht="15" thickBot="1" x14ac:dyDescent="0.35">
      <c r="A114" s="74" t="s">
        <v>456</v>
      </c>
      <c r="B114" s="449"/>
      <c r="C114" s="452">
        <v>18395.669999999998</v>
      </c>
      <c r="D114" s="449"/>
      <c r="E114" s="453">
        <v>18505.400000000001</v>
      </c>
      <c r="F114" s="450"/>
      <c r="J114" s="406"/>
      <c r="K114" s="406"/>
    </row>
    <row r="115" spans="1:11" s="16" customFormat="1" ht="15" thickBot="1" x14ac:dyDescent="0.35">
      <c r="A115" s="74" t="s">
        <v>457</v>
      </c>
      <c r="B115" s="449"/>
      <c r="C115" s="450">
        <f>C112+C113-C114</f>
        <v>27416.74000000002</v>
      </c>
      <c r="D115" s="449"/>
      <c r="E115" s="451">
        <f>E112+E113-E114</f>
        <v>1665.6400000000031</v>
      </c>
      <c r="F115" s="450"/>
      <c r="J115" s="406"/>
      <c r="K115" s="406"/>
    </row>
    <row r="116" spans="1:11" s="16" customFormat="1" ht="15" thickBot="1" x14ac:dyDescent="0.35">
      <c r="A116" s="74" t="s">
        <v>458</v>
      </c>
      <c r="B116" s="449"/>
      <c r="C116" s="452">
        <v>0</v>
      </c>
      <c r="D116" s="449"/>
      <c r="E116" s="453">
        <v>0</v>
      </c>
      <c r="F116" s="450"/>
      <c r="J116" s="406"/>
      <c r="K116" s="406"/>
    </row>
    <row r="117" spans="1:11" s="16" customFormat="1" ht="15" thickBot="1" x14ac:dyDescent="0.35">
      <c r="A117" s="100" t="s">
        <v>459</v>
      </c>
      <c r="B117" s="454"/>
      <c r="C117" s="455">
        <f>C115-C116</f>
        <v>27416.74000000002</v>
      </c>
      <c r="D117" s="456"/>
      <c r="E117" s="457">
        <f>E115-E116</f>
        <v>1665.6400000000031</v>
      </c>
      <c r="F117" s="450"/>
      <c r="J117" s="406"/>
      <c r="K117" s="406"/>
    </row>
    <row r="118" spans="1:11" s="16" customFormat="1" x14ac:dyDescent="0.3">
      <c r="A118" s="69"/>
      <c r="B118" s="458"/>
      <c r="C118" s="458"/>
      <c r="D118" s="458"/>
      <c r="E118" s="458"/>
      <c r="F118" s="458"/>
      <c r="J118" s="406"/>
      <c r="K118" s="406"/>
    </row>
    <row r="119" spans="1:11" x14ac:dyDescent="0.3">
      <c r="F119" s="460"/>
      <c r="H119" s="16"/>
    </row>
    <row r="120" spans="1:11" x14ac:dyDescent="0.3">
      <c r="A120" s="483" t="s">
        <v>1080</v>
      </c>
      <c r="B120" s="483"/>
      <c r="C120" s="483"/>
      <c r="D120" s="483"/>
      <c r="E120" s="483"/>
    </row>
    <row r="121" spans="1:11" x14ac:dyDescent="0.3">
      <c r="A121" s="484" t="s">
        <v>1081</v>
      </c>
      <c r="B121" s="484"/>
      <c r="C121" s="484"/>
      <c r="D121" s="484"/>
      <c r="E121" s="484"/>
    </row>
    <row r="122" spans="1:11" x14ac:dyDescent="0.3">
      <c r="A122" s="409"/>
    </row>
    <row r="123" spans="1:11" x14ac:dyDescent="0.3">
      <c r="A123" s="410"/>
    </row>
    <row r="124" spans="1:11" x14ac:dyDescent="0.3">
      <c r="A124" s="410"/>
    </row>
    <row r="125" spans="1:11" ht="15.6" x14ac:dyDescent="0.3">
      <c r="A125" s="485" t="s">
        <v>1085</v>
      </c>
      <c r="B125" s="485"/>
      <c r="C125" s="485"/>
      <c r="D125" s="485"/>
      <c r="E125" s="485"/>
    </row>
    <row r="126" spans="1:11" ht="13.8" x14ac:dyDescent="0.3">
      <c r="A126" s="467" t="s">
        <v>1086</v>
      </c>
      <c r="B126" s="467"/>
      <c r="C126" s="467"/>
      <c r="D126" s="467"/>
      <c r="E126" s="467"/>
      <c r="F126" s="461"/>
      <c r="G126" s="3"/>
      <c r="J126" s="2"/>
      <c r="K126" s="2"/>
    </row>
    <row r="127" spans="1:11" x14ac:dyDescent="0.3">
      <c r="A127" s="410"/>
    </row>
    <row r="128" spans="1:11" x14ac:dyDescent="0.3">
      <c r="A128" s="410"/>
    </row>
    <row r="129" spans="1:6" x14ac:dyDescent="0.3">
      <c r="A129" s="410"/>
    </row>
    <row r="130" spans="1:6" x14ac:dyDescent="0.3">
      <c r="A130" s="409"/>
    </row>
    <row r="131" spans="1:6" x14ac:dyDescent="0.3">
      <c r="A131" s="410"/>
    </row>
    <row r="132" spans="1:6" x14ac:dyDescent="0.3">
      <c r="A132" s="410"/>
    </row>
    <row r="133" spans="1:6" x14ac:dyDescent="0.3">
      <c r="A133" s="410"/>
    </row>
    <row r="134" spans="1:6" x14ac:dyDescent="0.3">
      <c r="A134" s="410"/>
    </row>
    <row r="135" spans="1:6" ht="15.6" x14ac:dyDescent="0.3">
      <c r="A135" s="411"/>
    </row>
    <row r="138" spans="1:6" ht="13.8" x14ac:dyDescent="0.3">
      <c r="A138" s="15"/>
      <c r="B138" s="462"/>
      <c r="C138" s="463"/>
      <c r="D138" s="462"/>
      <c r="E138" s="463"/>
      <c r="F138" s="463"/>
    </row>
    <row r="139" spans="1:6" x14ac:dyDescent="0.3">
      <c r="C139" s="459"/>
      <c r="E139" s="459"/>
      <c r="F139" s="459"/>
    </row>
    <row r="140" spans="1:6" x14ac:dyDescent="0.3">
      <c r="C140" s="459"/>
      <c r="E140" s="459"/>
      <c r="F140" s="459"/>
    </row>
    <row r="141" spans="1:6" x14ac:dyDescent="0.3">
      <c r="C141" s="459"/>
      <c r="E141" s="459"/>
      <c r="F141" s="459"/>
    </row>
    <row r="142" spans="1:6" x14ac:dyDescent="0.3">
      <c r="C142" s="459"/>
      <c r="E142" s="459"/>
      <c r="F142" s="459"/>
    </row>
    <row r="143" spans="1:6" ht="21" x14ac:dyDescent="0.3">
      <c r="A143" s="6"/>
      <c r="B143" s="464"/>
      <c r="C143" s="464"/>
      <c r="D143" s="464"/>
      <c r="E143" s="464"/>
      <c r="F143" s="464"/>
    </row>
    <row r="144" spans="1:6" ht="21" x14ac:dyDescent="0.3">
      <c r="A144" s="6"/>
      <c r="B144" s="464"/>
      <c r="C144" s="464"/>
      <c r="D144" s="464"/>
      <c r="E144" s="464"/>
      <c r="F144" s="464"/>
    </row>
    <row r="145" spans="1:6" ht="21" x14ac:dyDescent="0.3">
      <c r="A145" s="6"/>
      <c r="B145" s="464"/>
      <c r="C145" s="464"/>
      <c r="D145" s="464"/>
      <c r="E145" s="464"/>
      <c r="F145" s="464"/>
    </row>
  </sheetData>
  <mergeCells count="9">
    <mergeCell ref="A126:E126"/>
    <mergeCell ref="A2:E2"/>
    <mergeCell ref="A4:E4"/>
    <mergeCell ref="A96:E96"/>
    <mergeCell ref="A1:E1"/>
    <mergeCell ref="A3:E3"/>
    <mergeCell ref="A120:E120"/>
    <mergeCell ref="A121:E121"/>
    <mergeCell ref="A125:E125"/>
  </mergeCells>
  <pageMargins left="1.1023622047244095" right="0.70866141732283472" top="0.74803149606299213" bottom="0.74803149606299213" header="0.31496062992125984" footer="0.31496062992125984"/>
  <pageSetup paperSize="9" scale="78" fitToHeight="0" orientation="portrait" r:id="rId1"/>
  <rowBreaks count="1" manualBreakCount="1">
    <brk id="9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C406"/>
  <sheetViews>
    <sheetView zoomScale="240" zoomScaleNormal="240" workbookViewId="0">
      <selection activeCell="C407" sqref="C407"/>
    </sheetView>
  </sheetViews>
  <sheetFormatPr defaultColWidth="9.109375" defaultRowHeight="13.8" x14ac:dyDescent="0.25"/>
  <cols>
    <col min="1" max="1" width="9.44140625" style="7" bestFit="1" customWidth="1"/>
    <col min="2" max="2" width="26.44140625" style="8" customWidth="1"/>
    <col min="3" max="3" width="19.109375" style="8" customWidth="1"/>
    <col min="4" max="16384" width="9.109375" style="7"/>
  </cols>
  <sheetData>
    <row r="2" spans="1:3" ht="14.4" x14ac:dyDescent="0.25">
      <c r="A2" s="486" t="s">
        <v>1072</v>
      </c>
      <c r="B2" s="486"/>
      <c r="C2" s="486"/>
    </row>
    <row r="3" spans="1:3" s="11" customFormat="1" x14ac:dyDescent="0.25">
      <c r="A3" s="9" t="s">
        <v>634</v>
      </c>
      <c r="B3" s="10" t="s">
        <v>635</v>
      </c>
      <c r="C3" s="10" t="s">
        <v>636</v>
      </c>
    </row>
    <row r="4" spans="1:3" x14ac:dyDescent="0.25">
      <c r="A4" s="12" t="s">
        <v>19</v>
      </c>
      <c r="B4" s="13" t="s">
        <v>637</v>
      </c>
      <c r="C4" s="13" t="s">
        <v>103</v>
      </c>
    </row>
    <row r="5" spans="1:3" x14ac:dyDescent="0.25">
      <c r="A5" s="12" t="s">
        <v>189</v>
      </c>
      <c r="B5" s="13" t="s">
        <v>638</v>
      </c>
      <c r="C5" s="13" t="s">
        <v>103</v>
      </c>
    </row>
    <row r="6" spans="1:3" x14ac:dyDescent="0.25">
      <c r="A6" s="12" t="s">
        <v>190</v>
      </c>
      <c r="B6" s="13" t="s">
        <v>639</v>
      </c>
      <c r="C6" s="13" t="s">
        <v>103</v>
      </c>
    </row>
    <row r="7" spans="1:3" x14ac:dyDescent="0.25">
      <c r="A7" s="12" t="s">
        <v>191</v>
      </c>
      <c r="B7" s="13" t="s">
        <v>640</v>
      </c>
      <c r="C7" s="13" t="s">
        <v>103</v>
      </c>
    </row>
    <row r="8" spans="1:3" x14ac:dyDescent="0.25">
      <c r="A8" s="12" t="s">
        <v>192</v>
      </c>
      <c r="B8" s="13" t="s">
        <v>641</v>
      </c>
      <c r="C8" s="13" t="s">
        <v>103</v>
      </c>
    </row>
    <row r="9" spans="1:3" ht="27.6" x14ac:dyDescent="0.25">
      <c r="A9" s="12" t="s">
        <v>193</v>
      </c>
      <c r="B9" s="13" t="s">
        <v>642</v>
      </c>
      <c r="C9" s="13" t="s">
        <v>1077</v>
      </c>
    </row>
    <row r="10" spans="1:3" x14ac:dyDescent="0.25">
      <c r="A10" s="12" t="s">
        <v>194</v>
      </c>
      <c r="B10" s="13" t="s">
        <v>643</v>
      </c>
      <c r="C10" s="13" t="s">
        <v>103</v>
      </c>
    </row>
    <row r="11" spans="1:3" ht="27.6" x14ac:dyDescent="0.25">
      <c r="A11" s="12" t="s">
        <v>172</v>
      </c>
      <c r="B11" s="13" t="s">
        <v>644</v>
      </c>
      <c r="C11" s="13" t="s">
        <v>103</v>
      </c>
    </row>
    <row r="12" spans="1:3" x14ac:dyDescent="0.25">
      <c r="A12" s="12" t="s">
        <v>195</v>
      </c>
      <c r="B12" s="13" t="s">
        <v>645</v>
      </c>
      <c r="C12" s="13" t="s">
        <v>103</v>
      </c>
    </row>
    <row r="13" spans="1:3" ht="27.6" x14ac:dyDescent="0.25">
      <c r="A13" s="12" t="s">
        <v>196</v>
      </c>
      <c r="B13" s="13" t="s">
        <v>646</v>
      </c>
      <c r="C13" s="13" t="s">
        <v>103</v>
      </c>
    </row>
    <row r="14" spans="1:3" ht="27.6" x14ac:dyDescent="0.25">
      <c r="A14" s="12" t="s">
        <v>197</v>
      </c>
      <c r="B14" s="13" t="s">
        <v>647</v>
      </c>
      <c r="C14" s="13" t="s">
        <v>103</v>
      </c>
    </row>
    <row r="15" spans="1:3" x14ac:dyDescent="0.25">
      <c r="A15" s="12" t="s">
        <v>198</v>
      </c>
      <c r="B15" s="13" t="s">
        <v>648</v>
      </c>
      <c r="C15" s="13" t="s">
        <v>103</v>
      </c>
    </row>
    <row r="16" spans="1:3" x14ac:dyDescent="0.25">
      <c r="A16" s="12" t="s">
        <v>199</v>
      </c>
      <c r="B16" s="13" t="s">
        <v>649</v>
      </c>
      <c r="C16" s="13" t="s">
        <v>103</v>
      </c>
    </row>
    <row r="17" spans="1:3" x14ac:dyDescent="0.25">
      <c r="A17" s="12" t="s">
        <v>200</v>
      </c>
      <c r="B17" s="13" t="s">
        <v>650</v>
      </c>
      <c r="C17" s="13" t="s">
        <v>103</v>
      </c>
    </row>
    <row r="18" spans="1:3" ht="27.6" x14ac:dyDescent="0.25">
      <c r="A18" s="12" t="s">
        <v>173</v>
      </c>
      <c r="B18" s="13" t="s">
        <v>651</v>
      </c>
      <c r="C18" s="13" t="s">
        <v>103</v>
      </c>
    </row>
    <row r="19" spans="1:3" x14ac:dyDescent="0.25">
      <c r="A19" s="12" t="s">
        <v>5</v>
      </c>
      <c r="B19" s="13" t="s">
        <v>652</v>
      </c>
      <c r="C19" s="13" t="s">
        <v>103</v>
      </c>
    </row>
    <row r="20" spans="1:3" ht="27.6" x14ac:dyDescent="0.25">
      <c r="A20" s="12" t="s">
        <v>45</v>
      </c>
      <c r="B20" s="13" t="s">
        <v>653</v>
      </c>
      <c r="C20" s="13" t="s">
        <v>103</v>
      </c>
    </row>
    <row r="21" spans="1:3" x14ac:dyDescent="0.25">
      <c r="A21" s="12" t="s">
        <v>55</v>
      </c>
      <c r="B21" s="13" t="s">
        <v>654</v>
      </c>
      <c r="C21" s="13" t="s">
        <v>103</v>
      </c>
    </row>
    <row r="22" spans="1:3" ht="27.6" x14ac:dyDescent="0.25">
      <c r="A22" s="12" t="s">
        <v>6</v>
      </c>
      <c r="B22" s="13" t="s">
        <v>655</v>
      </c>
      <c r="C22" s="13" t="s">
        <v>103</v>
      </c>
    </row>
    <row r="23" spans="1:3" ht="27.6" x14ac:dyDescent="0.25">
      <c r="A23" s="12" t="s">
        <v>7</v>
      </c>
      <c r="B23" s="13" t="s">
        <v>656</v>
      </c>
      <c r="C23" s="13" t="s">
        <v>103</v>
      </c>
    </row>
    <row r="24" spans="1:3" ht="27.6" x14ac:dyDescent="0.25">
      <c r="A24" s="12" t="s">
        <v>201</v>
      </c>
      <c r="B24" s="13" t="s">
        <v>657</v>
      </c>
      <c r="C24" s="13" t="s">
        <v>103</v>
      </c>
    </row>
    <row r="25" spans="1:3" ht="27.6" x14ac:dyDescent="0.25">
      <c r="A25" s="12" t="s">
        <v>396</v>
      </c>
      <c r="B25" s="13" t="s">
        <v>658</v>
      </c>
      <c r="C25" s="13" t="s">
        <v>103</v>
      </c>
    </row>
    <row r="26" spans="1:3" ht="27.6" x14ac:dyDescent="0.25">
      <c r="A26" s="12" t="s">
        <v>202</v>
      </c>
      <c r="B26" s="13" t="s">
        <v>659</v>
      </c>
      <c r="C26" s="13" t="s">
        <v>103</v>
      </c>
    </row>
    <row r="27" spans="1:3" ht="27.6" x14ac:dyDescent="0.25">
      <c r="A27" s="12" t="s">
        <v>203</v>
      </c>
      <c r="B27" s="13" t="s">
        <v>660</v>
      </c>
      <c r="C27" s="13" t="s">
        <v>103</v>
      </c>
    </row>
    <row r="28" spans="1:3" ht="41.4" x14ac:dyDescent="0.25">
      <c r="A28" s="12" t="s">
        <v>204</v>
      </c>
      <c r="B28" s="13" t="s">
        <v>661</v>
      </c>
      <c r="C28" s="13" t="s">
        <v>103</v>
      </c>
    </row>
    <row r="29" spans="1:3" ht="41.4" x14ac:dyDescent="0.25">
      <c r="A29" s="12" t="s">
        <v>205</v>
      </c>
      <c r="B29" s="13" t="s">
        <v>662</v>
      </c>
      <c r="C29" s="13" t="s">
        <v>103</v>
      </c>
    </row>
    <row r="30" spans="1:3" ht="41.4" x14ac:dyDescent="0.25">
      <c r="A30" s="12" t="s">
        <v>206</v>
      </c>
      <c r="B30" s="13" t="s">
        <v>663</v>
      </c>
      <c r="C30" s="13" t="s">
        <v>103</v>
      </c>
    </row>
    <row r="31" spans="1:3" ht="41.4" x14ac:dyDescent="0.25">
      <c r="A31" s="12" t="s">
        <v>207</v>
      </c>
      <c r="B31" s="13" t="s">
        <v>664</v>
      </c>
      <c r="C31" s="13" t="s">
        <v>103</v>
      </c>
    </row>
    <row r="32" spans="1:3" ht="41.4" x14ac:dyDescent="0.25">
      <c r="A32" s="12" t="s">
        <v>208</v>
      </c>
      <c r="B32" s="13" t="s">
        <v>665</v>
      </c>
      <c r="C32" s="13" t="s">
        <v>103</v>
      </c>
    </row>
    <row r="33" spans="1:3" ht="41.4" x14ac:dyDescent="0.25">
      <c r="A33" s="12" t="s">
        <v>209</v>
      </c>
      <c r="B33" s="13" t="s">
        <v>666</v>
      </c>
      <c r="C33" s="13" t="s">
        <v>103</v>
      </c>
    </row>
    <row r="34" spans="1:3" ht="41.4" x14ac:dyDescent="0.25">
      <c r="A34" s="12" t="s">
        <v>20</v>
      </c>
      <c r="B34" s="13" t="s">
        <v>667</v>
      </c>
      <c r="C34" s="13" t="s">
        <v>103</v>
      </c>
    </row>
    <row r="35" spans="1:3" ht="27.6" x14ac:dyDescent="0.25">
      <c r="A35" s="12" t="s">
        <v>56</v>
      </c>
      <c r="B35" s="13" t="s">
        <v>668</v>
      </c>
      <c r="C35" s="13" t="s">
        <v>104</v>
      </c>
    </row>
    <row r="36" spans="1:3" ht="27.6" x14ac:dyDescent="0.25">
      <c r="A36" s="12" t="s">
        <v>57</v>
      </c>
      <c r="B36" s="13" t="s">
        <v>669</v>
      </c>
      <c r="C36" s="13" t="s">
        <v>104</v>
      </c>
    </row>
    <row r="37" spans="1:3" ht="27.6" x14ac:dyDescent="0.25">
      <c r="A37" s="12" t="s">
        <v>212</v>
      </c>
      <c r="B37" s="13" t="s">
        <v>670</v>
      </c>
      <c r="C37" s="13" t="s">
        <v>104</v>
      </c>
    </row>
    <row r="38" spans="1:3" ht="27.6" x14ac:dyDescent="0.25">
      <c r="A38" s="12" t="s">
        <v>58</v>
      </c>
      <c r="B38" s="13" t="s">
        <v>671</v>
      </c>
      <c r="C38" s="13" t="s">
        <v>104</v>
      </c>
    </row>
    <row r="39" spans="1:3" ht="27.6" x14ac:dyDescent="0.25">
      <c r="A39" s="12" t="s">
        <v>64</v>
      </c>
      <c r="B39" s="13" t="s">
        <v>672</v>
      </c>
      <c r="C39" s="13" t="s">
        <v>104</v>
      </c>
    </row>
    <row r="40" spans="1:3" ht="27.6" x14ac:dyDescent="0.25">
      <c r="A40" s="12" t="s">
        <v>59</v>
      </c>
      <c r="B40" s="13" t="s">
        <v>673</v>
      </c>
      <c r="C40" s="13" t="s">
        <v>104</v>
      </c>
    </row>
    <row r="41" spans="1:3" ht="27.6" x14ac:dyDescent="0.25">
      <c r="A41" s="12" t="s">
        <v>60</v>
      </c>
      <c r="B41" s="13" t="s">
        <v>674</v>
      </c>
      <c r="C41" s="13" t="s">
        <v>104</v>
      </c>
    </row>
    <row r="42" spans="1:3" ht="27.6" x14ac:dyDescent="0.25">
      <c r="A42" s="12" t="s">
        <v>213</v>
      </c>
      <c r="B42" s="13" t="s">
        <v>675</v>
      </c>
      <c r="C42" s="13" t="s">
        <v>104</v>
      </c>
    </row>
    <row r="43" spans="1:3" ht="27.6" x14ac:dyDescent="0.25">
      <c r="A43" s="12" t="s">
        <v>65</v>
      </c>
      <c r="B43" s="13" t="s">
        <v>676</v>
      </c>
      <c r="C43" s="13" t="s">
        <v>104</v>
      </c>
    </row>
    <row r="44" spans="1:3" ht="27.6" x14ac:dyDescent="0.25">
      <c r="A44" s="12" t="s">
        <v>214</v>
      </c>
      <c r="B44" s="13" t="s">
        <v>677</v>
      </c>
      <c r="C44" s="13" t="s">
        <v>104</v>
      </c>
    </row>
    <row r="45" spans="1:3" ht="27.6" x14ac:dyDescent="0.25">
      <c r="A45" s="12" t="s">
        <v>215</v>
      </c>
      <c r="B45" s="13" t="s">
        <v>678</v>
      </c>
      <c r="C45" s="13" t="s">
        <v>104</v>
      </c>
    </row>
    <row r="46" spans="1:3" ht="27.6" x14ac:dyDescent="0.25">
      <c r="A46" s="12" t="s">
        <v>216</v>
      </c>
      <c r="B46" s="13" t="s">
        <v>679</v>
      </c>
      <c r="C46" s="13" t="s">
        <v>104</v>
      </c>
    </row>
    <row r="47" spans="1:3" ht="27.6" x14ac:dyDescent="0.25">
      <c r="A47" s="12" t="s">
        <v>217</v>
      </c>
      <c r="B47" s="13" t="s">
        <v>680</v>
      </c>
      <c r="C47" s="13" t="s">
        <v>104</v>
      </c>
    </row>
    <row r="48" spans="1:3" ht="27.6" x14ac:dyDescent="0.25">
      <c r="A48" s="12" t="s">
        <v>218</v>
      </c>
      <c r="B48" s="13" t="s">
        <v>681</v>
      </c>
      <c r="C48" s="13" t="s">
        <v>104</v>
      </c>
    </row>
    <row r="49" spans="1:3" ht="27.6" x14ac:dyDescent="0.25">
      <c r="A49" s="12" t="s">
        <v>219</v>
      </c>
      <c r="B49" s="13" t="s">
        <v>682</v>
      </c>
      <c r="C49" s="13" t="s">
        <v>104</v>
      </c>
    </row>
    <row r="50" spans="1:3" ht="41.4" x14ac:dyDescent="0.25">
      <c r="A50" s="12" t="s">
        <v>504</v>
      </c>
      <c r="B50" s="13" t="s">
        <v>683</v>
      </c>
      <c r="C50" s="13" t="s">
        <v>104</v>
      </c>
    </row>
    <row r="51" spans="1:3" ht="27.6" x14ac:dyDescent="0.25">
      <c r="A51" s="12" t="s">
        <v>220</v>
      </c>
      <c r="B51" s="13" t="s">
        <v>684</v>
      </c>
      <c r="C51" s="13" t="s">
        <v>104</v>
      </c>
    </row>
    <row r="52" spans="1:3" ht="41.4" x14ac:dyDescent="0.25">
      <c r="A52" s="12" t="s">
        <v>221</v>
      </c>
      <c r="B52" s="13" t="s">
        <v>685</v>
      </c>
      <c r="C52" s="13" t="s">
        <v>104</v>
      </c>
    </row>
    <row r="53" spans="1:3" ht="41.4" x14ac:dyDescent="0.25">
      <c r="A53" s="12" t="s">
        <v>21</v>
      </c>
      <c r="B53" s="13" t="s">
        <v>686</v>
      </c>
      <c r="C53" s="13" t="s">
        <v>104</v>
      </c>
    </row>
    <row r="54" spans="1:3" x14ac:dyDescent="0.25">
      <c r="A54" s="12" t="s">
        <v>8</v>
      </c>
      <c r="B54" s="13" t="s">
        <v>687</v>
      </c>
      <c r="C54" s="13" t="s">
        <v>105</v>
      </c>
    </row>
    <row r="55" spans="1:3" x14ac:dyDescent="0.25">
      <c r="A55" s="12" t="s">
        <v>9</v>
      </c>
      <c r="B55" s="13" t="s">
        <v>688</v>
      </c>
      <c r="C55" s="13" t="s">
        <v>105</v>
      </c>
    </row>
    <row r="56" spans="1:3" ht="27.6" x14ac:dyDescent="0.25">
      <c r="A56" s="12" t="s">
        <v>10</v>
      </c>
      <c r="B56" s="13" t="s">
        <v>689</v>
      </c>
      <c r="C56" s="13" t="s">
        <v>105</v>
      </c>
    </row>
    <row r="57" spans="1:3" x14ac:dyDescent="0.25">
      <c r="A57" s="12" t="s">
        <v>222</v>
      </c>
      <c r="B57" s="13" t="s">
        <v>690</v>
      </c>
      <c r="C57" s="13" t="s">
        <v>105</v>
      </c>
    </row>
    <row r="58" spans="1:3" x14ac:dyDescent="0.25">
      <c r="A58" s="12" t="s">
        <v>223</v>
      </c>
      <c r="B58" s="13" t="s">
        <v>691</v>
      </c>
      <c r="C58" s="13" t="s">
        <v>105</v>
      </c>
    </row>
    <row r="59" spans="1:3" x14ac:dyDescent="0.25">
      <c r="A59" s="12" t="s">
        <v>224</v>
      </c>
      <c r="B59" s="13" t="s">
        <v>692</v>
      </c>
      <c r="C59" s="13" t="s">
        <v>105</v>
      </c>
    </row>
    <row r="60" spans="1:3" x14ac:dyDescent="0.25">
      <c r="A60" s="12" t="s">
        <v>13</v>
      </c>
      <c r="B60" s="13" t="s">
        <v>693</v>
      </c>
      <c r="C60" s="13" t="s">
        <v>105</v>
      </c>
    </row>
    <row r="61" spans="1:3" x14ac:dyDescent="0.25">
      <c r="A61" s="12" t="s">
        <v>11</v>
      </c>
      <c r="B61" s="13" t="s">
        <v>694</v>
      </c>
      <c r="C61" s="13" t="s">
        <v>105</v>
      </c>
    </row>
    <row r="62" spans="1:3" ht="27.6" x14ac:dyDescent="0.25">
      <c r="A62" s="12" t="s">
        <v>225</v>
      </c>
      <c r="B62" s="13" t="s">
        <v>695</v>
      </c>
      <c r="C62" s="13" t="s">
        <v>105</v>
      </c>
    </row>
    <row r="63" spans="1:3" ht="27.6" x14ac:dyDescent="0.25">
      <c r="A63" s="12" t="s">
        <v>12</v>
      </c>
      <c r="B63" s="13" t="s">
        <v>696</v>
      </c>
      <c r="C63" s="13" t="s">
        <v>105</v>
      </c>
    </row>
    <row r="64" spans="1:3" ht="27.6" x14ac:dyDescent="0.25">
      <c r="A64" s="12" t="s">
        <v>226</v>
      </c>
      <c r="B64" s="13" t="s">
        <v>697</v>
      </c>
      <c r="C64" s="13" t="s">
        <v>105</v>
      </c>
    </row>
    <row r="65" spans="1:3" ht="27.6" x14ac:dyDescent="0.25">
      <c r="A65" s="12" t="s">
        <v>227</v>
      </c>
      <c r="B65" s="13" t="s">
        <v>698</v>
      </c>
      <c r="C65" s="13" t="s">
        <v>105</v>
      </c>
    </row>
    <row r="66" spans="1:3" ht="27.6" x14ac:dyDescent="0.25">
      <c r="A66" s="12" t="s">
        <v>228</v>
      </c>
      <c r="B66" s="13" t="s">
        <v>699</v>
      </c>
      <c r="C66" s="13" t="s">
        <v>105</v>
      </c>
    </row>
    <row r="67" spans="1:3" x14ac:dyDescent="0.25">
      <c r="A67" s="12" t="s">
        <v>229</v>
      </c>
      <c r="B67" s="13" t="s">
        <v>700</v>
      </c>
      <c r="C67" s="13" t="s">
        <v>105</v>
      </c>
    </row>
    <row r="68" spans="1:3" ht="27.6" x14ac:dyDescent="0.25">
      <c r="A68" s="12" t="s">
        <v>230</v>
      </c>
      <c r="B68" s="13" t="s">
        <v>701</v>
      </c>
      <c r="C68" s="13" t="s">
        <v>105</v>
      </c>
    </row>
    <row r="69" spans="1:3" ht="27.6" x14ac:dyDescent="0.25">
      <c r="A69" s="12" t="s">
        <v>397</v>
      </c>
      <c r="B69" s="13" t="s">
        <v>702</v>
      </c>
      <c r="C69" s="13" t="s">
        <v>105</v>
      </c>
    </row>
    <row r="70" spans="1:3" x14ac:dyDescent="0.25">
      <c r="A70" s="12" t="s">
        <v>22</v>
      </c>
      <c r="B70" s="13" t="s">
        <v>703</v>
      </c>
      <c r="C70" s="13" t="s">
        <v>105</v>
      </c>
    </row>
    <row r="71" spans="1:3" x14ac:dyDescent="0.25">
      <c r="A71" s="12" t="s">
        <v>14</v>
      </c>
      <c r="B71" s="13" t="s">
        <v>704</v>
      </c>
      <c r="C71" s="13" t="s">
        <v>105</v>
      </c>
    </row>
    <row r="72" spans="1:3" x14ac:dyDescent="0.25">
      <c r="A72" s="12" t="s">
        <v>15</v>
      </c>
      <c r="B72" s="13" t="s">
        <v>705</v>
      </c>
      <c r="C72" s="13" t="s">
        <v>105</v>
      </c>
    </row>
    <row r="73" spans="1:3" x14ac:dyDescent="0.25">
      <c r="A73" s="12" t="s">
        <v>177</v>
      </c>
      <c r="B73" s="13" t="s">
        <v>706</v>
      </c>
      <c r="C73" s="13" t="s">
        <v>105</v>
      </c>
    </row>
    <row r="74" spans="1:3" ht="27.6" x14ac:dyDescent="0.25">
      <c r="A74" s="12" t="s">
        <v>16</v>
      </c>
      <c r="B74" s="13" t="s">
        <v>707</v>
      </c>
      <c r="C74" s="13" t="s">
        <v>105</v>
      </c>
    </row>
    <row r="75" spans="1:3" ht="27.6" x14ac:dyDescent="0.25">
      <c r="A75" s="12" t="s">
        <v>178</v>
      </c>
      <c r="B75" s="13" t="s">
        <v>708</v>
      </c>
      <c r="C75" s="13" t="s">
        <v>105</v>
      </c>
    </row>
    <row r="76" spans="1:3" x14ac:dyDescent="0.25">
      <c r="A76" s="12" t="s">
        <v>231</v>
      </c>
      <c r="B76" s="13" t="s">
        <v>709</v>
      </c>
      <c r="C76" s="13" t="s">
        <v>105</v>
      </c>
    </row>
    <row r="77" spans="1:3" ht="27.6" x14ac:dyDescent="0.25">
      <c r="A77" s="12" t="s">
        <v>232</v>
      </c>
      <c r="B77" s="13" t="s">
        <v>710</v>
      </c>
      <c r="C77" s="13" t="s">
        <v>711</v>
      </c>
    </row>
    <row r="78" spans="1:3" x14ac:dyDescent="0.25">
      <c r="A78" s="12" t="s">
        <v>46</v>
      </c>
      <c r="B78" s="13" t="s">
        <v>712</v>
      </c>
      <c r="C78" s="13" t="s">
        <v>105</v>
      </c>
    </row>
    <row r="79" spans="1:3" x14ac:dyDescent="0.25">
      <c r="A79" s="12" t="s">
        <v>17</v>
      </c>
      <c r="B79" s="13" t="s">
        <v>105</v>
      </c>
      <c r="C79" s="13" t="s">
        <v>105</v>
      </c>
    </row>
    <row r="80" spans="1:3" x14ac:dyDescent="0.25">
      <c r="A80" s="12" t="s">
        <v>233</v>
      </c>
      <c r="B80" s="13" t="s">
        <v>713</v>
      </c>
      <c r="C80" s="13" t="s">
        <v>105</v>
      </c>
    </row>
    <row r="81" spans="1:3" x14ac:dyDescent="0.25">
      <c r="A81" s="12" t="s">
        <v>185</v>
      </c>
      <c r="B81" s="13" t="s">
        <v>714</v>
      </c>
      <c r="C81" s="13" t="s">
        <v>105</v>
      </c>
    </row>
    <row r="82" spans="1:3" ht="27.6" x14ac:dyDescent="0.25">
      <c r="A82" s="12" t="s">
        <v>234</v>
      </c>
      <c r="B82" s="13" t="s">
        <v>715</v>
      </c>
      <c r="C82" s="13" t="s">
        <v>105</v>
      </c>
    </row>
    <row r="83" spans="1:3" ht="41.4" x14ac:dyDescent="0.25">
      <c r="A83" s="12" t="s">
        <v>235</v>
      </c>
      <c r="B83" s="13" t="s">
        <v>716</v>
      </c>
      <c r="C83" s="13" t="s">
        <v>105</v>
      </c>
    </row>
    <row r="84" spans="1:3" ht="41.4" x14ac:dyDescent="0.25">
      <c r="A84" s="12" t="s">
        <v>236</v>
      </c>
      <c r="B84" s="13" t="s">
        <v>717</v>
      </c>
      <c r="C84" s="13" t="s">
        <v>105</v>
      </c>
    </row>
    <row r="85" spans="1:3" ht="27.6" x14ac:dyDescent="0.25">
      <c r="A85" s="12" t="s">
        <v>237</v>
      </c>
      <c r="B85" s="13" t="s">
        <v>718</v>
      </c>
      <c r="C85" s="13" t="s">
        <v>105</v>
      </c>
    </row>
    <row r="86" spans="1:3" ht="27.6" x14ac:dyDescent="0.25">
      <c r="A86" s="12" t="s">
        <v>719</v>
      </c>
      <c r="B86" s="13" t="s">
        <v>720</v>
      </c>
      <c r="C86" s="13" t="s">
        <v>711</v>
      </c>
    </row>
    <row r="87" spans="1:3" ht="27.6" x14ac:dyDescent="0.25">
      <c r="A87" s="12" t="s">
        <v>238</v>
      </c>
      <c r="B87" s="13" t="s">
        <v>721</v>
      </c>
      <c r="C87" s="13" t="s">
        <v>105</v>
      </c>
    </row>
    <row r="88" spans="1:3" ht="27.6" x14ac:dyDescent="0.25">
      <c r="A88" s="12" t="s">
        <v>398</v>
      </c>
      <c r="B88" s="13" t="s">
        <v>722</v>
      </c>
      <c r="C88" s="13" t="s">
        <v>105</v>
      </c>
    </row>
    <row r="89" spans="1:3" ht="41.4" x14ac:dyDescent="0.25">
      <c r="A89" s="12" t="s">
        <v>23</v>
      </c>
      <c r="B89" s="13" t="s">
        <v>723</v>
      </c>
      <c r="C89" s="13" t="s">
        <v>105</v>
      </c>
    </row>
    <row r="90" spans="1:3" ht="55.2" x14ac:dyDescent="0.25">
      <c r="A90" s="12" t="s">
        <v>179</v>
      </c>
      <c r="B90" s="13" t="s">
        <v>724</v>
      </c>
      <c r="C90" s="13" t="s">
        <v>725</v>
      </c>
    </row>
    <row r="91" spans="1:3" ht="55.2" x14ac:dyDescent="0.25">
      <c r="A91" s="12" t="s">
        <v>180</v>
      </c>
      <c r="B91" s="13" t="s">
        <v>726</v>
      </c>
      <c r="C91" s="13" t="s">
        <v>725</v>
      </c>
    </row>
    <row r="92" spans="1:3" ht="55.2" x14ac:dyDescent="0.25">
      <c r="A92" s="12" t="s">
        <v>243</v>
      </c>
      <c r="B92" s="13" t="s">
        <v>727</v>
      </c>
      <c r="C92" s="13" t="s">
        <v>725</v>
      </c>
    </row>
    <row r="93" spans="1:3" ht="55.2" x14ac:dyDescent="0.25">
      <c r="A93" s="12" t="s">
        <v>244</v>
      </c>
      <c r="B93" s="13" t="s">
        <v>728</v>
      </c>
      <c r="C93" s="13" t="s">
        <v>725</v>
      </c>
    </row>
    <row r="94" spans="1:3" ht="55.2" x14ac:dyDescent="0.25">
      <c r="A94" s="12" t="s">
        <v>245</v>
      </c>
      <c r="B94" s="13" t="s">
        <v>729</v>
      </c>
      <c r="C94" s="13" t="s">
        <v>725</v>
      </c>
    </row>
    <row r="95" spans="1:3" x14ac:dyDescent="0.25">
      <c r="A95" s="12" t="s">
        <v>239</v>
      </c>
      <c r="B95" s="13" t="s">
        <v>730</v>
      </c>
      <c r="C95" s="13" t="s">
        <v>75</v>
      </c>
    </row>
    <row r="96" spans="1:3" ht="27.6" x14ac:dyDescent="0.25">
      <c r="A96" s="12" t="s">
        <v>240</v>
      </c>
      <c r="B96" s="13" t="s">
        <v>731</v>
      </c>
      <c r="C96" s="13" t="s">
        <v>111</v>
      </c>
    </row>
    <row r="97" spans="1:3" ht="41.4" x14ac:dyDescent="0.25">
      <c r="A97" s="12" t="s">
        <v>241</v>
      </c>
      <c r="B97" s="13" t="s">
        <v>732</v>
      </c>
      <c r="C97" s="13" t="s">
        <v>111</v>
      </c>
    </row>
    <row r="98" spans="1:3" ht="27.6" x14ac:dyDescent="0.25">
      <c r="A98" s="12" t="s">
        <v>3</v>
      </c>
      <c r="B98" s="13" t="s">
        <v>733</v>
      </c>
      <c r="C98" s="13" t="s">
        <v>111</v>
      </c>
    </row>
    <row r="99" spans="1:3" x14ac:dyDescent="0.25">
      <c r="A99" s="12" t="s">
        <v>4</v>
      </c>
      <c r="B99" s="13" t="s">
        <v>734</v>
      </c>
      <c r="C99" s="13" t="s">
        <v>111</v>
      </c>
    </row>
    <row r="100" spans="1:3" x14ac:dyDescent="0.25">
      <c r="A100" s="12" t="s">
        <v>366</v>
      </c>
      <c r="B100" s="13" t="s">
        <v>735</v>
      </c>
      <c r="C100" s="13" t="s">
        <v>111</v>
      </c>
    </row>
    <row r="101" spans="1:3" ht="27.6" x14ac:dyDescent="0.25">
      <c r="A101" s="12" t="s">
        <v>1</v>
      </c>
      <c r="B101" s="13" t="s">
        <v>736</v>
      </c>
      <c r="C101" s="13" t="s">
        <v>110</v>
      </c>
    </row>
    <row r="102" spans="1:3" x14ac:dyDescent="0.25">
      <c r="A102" s="12" t="s">
        <v>2</v>
      </c>
      <c r="B102" s="13" t="s">
        <v>737</v>
      </c>
      <c r="C102" s="13" t="s">
        <v>110</v>
      </c>
    </row>
    <row r="103" spans="1:3" ht="41.4" x14ac:dyDescent="0.25">
      <c r="A103" s="12" t="s">
        <v>299</v>
      </c>
      <c r="B103" s="13" t="s">
        <v>738</v>
      </c>
      <c r="C103" s="13" t="s">
        <v>111</v>
      </c>
    </row>
    <row r="104" spans="1:3" ht="27.6" x14ac:dyDescent="0.25">
      <c r="A104" s="12" t="s">
        <v>211</v>
      </c>
      <c r="B104" s="13" t="s">
        <v>739</v>
      </c>
      <c r="C104" s="13" t="s">
        <v>103</v>
      </c>
    </row>
    <row r="105" spans="1:3" ht="41.4" x14ac:dyDescent="0.25">
      <c r="A105" s="12" t="s">
        <v>598</v>
      </c>
      <c r="B105" s="13" t="s">
        <v>740</v>
      </c>
      <c r="C105" s="13" t="s">
        <v>111</v>
      </c>
    </row>
    <row r="106" spans="1:3" ht="27.6" x14ac:dyDescent="0.25">
      <c r="A106" s="12" t="s">
        <v>597</v>
      </c>
      <c r="B106" s="13" t="s">
        <v>741</v>
      </c>
      <c r="C106" s="13" t="s">
        <v>111</v>
      </c>
    </row>
    <row r="107" spans="1:3" x14ac:dyDescent="0.25">
      <c r="A107" s="12" t="s">
        <v>0</v>
      </c>
      <c r="B107" s="13" t="s">
        <v>742</v>
      </c>
      <c r="C107" s="13" t="s">
        <v>111</v>
      </c>
    </row>
    <row r="108" spans="1:3" ht="27.6" x14ac:dyDescent="0.25">
      <c r="A108" s="12" t="s">
        <v>210</v>
      </c>
      <c r="B108" s="13" t="s">
        <v>743</v>
      </c>
      <c r="C108" s="13" t="s">
        <v>103</v>
      </c>
    </row>
    <row r="109" spans="1:3" ht="27.6" x14ac:dyDescent="0.25">
      <c r="A109" s="12" t="s">
        <v>399</v>
      </c>
      <c r="B109" s="13" t="s">
        <v>744</v>
      </c>
      <c r="C109" s="13" t="s">
        <v>111</v>
      </c>
    </row>
    <row r="110" spans="1:3" ht="55.2" x14ac:dyDescent="0.25">
      <c r="A110" s="12" t="s">
        <v>242</v>
      </c>
      <c r="B110" s="13" t="s">
        <v>745</v>
      </c>
      <c r="C110" s="13" t="s">
        <v>725</v>
      </c>
    </row>
    <row r="111" spans="1:3" ht="27.6" x14ac:dyDescent="0.25">
      <c r="A111" s="12" t="s">
        <v>76</v>
      </c>
      <c r="B111" s="13" t="s">
        <v>746</v>
      </c>
      <c r="C111" s="13" t="s">
        <v>747</v>
      </c>
    </row>
    <row r="112" spans="1:3" ht="41.4" x14ac:dyDescent="0.25">
      <c r="A112" s="12" t="s">
        <v>77</v>
      </c>
      <c r="B112" s="13" t="s">
        <v>748</v>
      </c>
      <c r="C112" s="13" t="s">
        <v>749</v>
      </c>
    </row>
    <row r="113" spans="1:3" ht="27.6" x14ac:dyDescent="0.25">
      <c r="A113" s="12" t="s">
        <v>181</v>
      </c>
      <c r="B113" s="13" t="s">
        <v>750</v>
      </c>
      <c r="C113" s="13" t="s">
        <v>117</v>
      </c>
    </row>
    <row r="114" spans="1:3" ht="41.4" x14ac:dyDescent="0.25">
      <c r="A114" s="12" t="s">
        <v>247</v>
      </c>
      <c r="B114" s="13" t="s">
        <v>751</v>
      </c>
      <c r="C114" s="13" t="s">
        <v>752</v>
      </c>
    </row>
    <row r="115" spans="1:3" ht="41.4" x14ac:dyDescent="0.25">
      <c r="A115" s="12" t="s">
        <v>248</v>
      </c>
      <c r="B115" s="13" t="s">
        <v>753</v>
      </c>
      <c r="C115" s="13" t="s">
        <v>752</v>
      </c>
    </row>
    <row r="116" spans="1:3" ht="41.4" x14ac:dyDescent="0.25">
      <c r="A116" s="12" t="s">
        <v>249</v>
      </c>
      <c r="B116" s="13" t="s">
        <v>754</v>
      </c>
      <c r="C116" s="13" t="s">
        <v>752</v>
      </c>
    </row>
    <row r="117" spans="1:3" ht="41.4" x14ac:dyDescent="0.25">
      <c r="A117" s="12" t="s">
        <v>250</v>
      </c>
      <c r="B117" s="13" t="s">
        <v>755</v>
      </c>
      <c r="C117" s="13" t="s">
        <v>752</v>
      </c>
    </row>
    <row r="118" spans="1:3" ht="27.6" x14ac:dyDescent="0.25">
      <c r="A118" s="12" t="s">
        <v>257</v>
      </c>
      <c r="B118" s="13" t="s">
        <v>756</v>
      </c>
      <c r="C118" s="13" t="s">
        <v>752</v>
      </c>
    </row>
    <row r="119" spans="1:3" ht="27.6" x14ac:dyDescent="0.25">
      <c r="A119" s="12" t="s">
        <v>251</v>
      </c>
      <c r="B119" s="13" t="s">
        <v>757</v>
      </c>
      <c r="C119" s="13" t="s">
        <v>752</v>
      </c>
    </row>
    <row r="120" spans="1:3" ht="27.6" x14ac:dyDescent="0.25">
      <c r="A120" s="12" t="s">
        <v>252</v>
      </c>
      <c r="B120" s="13" t="s">
        <v>758</v>
      </c>
      <c r="C120" s="13" t="s">
        <v>752</v>
      </c>
    </row>
    <row r="121" spans="1:3" ht="41.4" x14ac:dyDescent="0.25">
      <c r="A121" s="12" t="s">
        <v>253</v>
      </c>
      <c r="B121" s="13" t="s">
        <v>759</v>
      </c>
      <c r="C121" s="13" t="s">
        <v>752</v>
      </c>
    </row>
    <row r="122" spans="1:3" ht="41.4" x14ac:dyDescent="0.25">
      <c r="A122" s="12" t="s">
        <v>254</v>
      </c>
      <c r="B122" s="13" t="s">
        <v>760</v>
      </c>
      <c r="C122" s="13" t="s">
        <v>752</v>
      </c>
    </row>
    <row r="123" spans="1:3" x14ac:dyDescent="0.25">
      <c r="A123" s="12" t="s">
        <v>24</v>
      </c>
      <c r="B123" s="13" t="s">
        <v>761</v>
      </c>
      <c r="C123" s="13" t="s">
        <v>752</v>
      </c>
    </row>
    <row r="124" spans="1:3" x14ac:dyDescent="0.25">
      <c r="A124" s="12" t="s">
        <v>499</v>
      </c>
      <c r="B124" s="13" t="s">
        <v>762</v>
      </c>
      <c r="C124" s="13" t="s">
        <v>131</v>
      </c>
    </row>
    <row r="125" spans="1:3" ht="27.6" x14ac:dyDescent="0.25">
      <c r="A125" s="12" t="s">
        <v>258</v>
      </c>
      <c r="B125" s="13" t="s">
        <v>763</v>
      </c>
      <c r="C125" s="13" t="s">
        <v>752</v>
      </c>
    </row>
    <row r="126" spans="1:3" ht="27.6" x14ac:dyDescent="0.25">
      <c r="A126" s="12" t="s">
        <v>259</v>
      </c>
      <c r="B126" s="13" t="s">
        <v>764</v>
      </c>
      <c r="C126" s="13" t="s">
        <v>752</v>
      </c>
    </row>
    <row r="127" spans="1:3" ht="27.6" x14ac:dyDescent="0.25">
      <c r="A127" s="12" t="s">
        <v>255</v>
      </c>
      <c r="B127" s="13" t="s">
        <v>765</v>
      </c>
      <c r="C127" s="13" t="s">
        <v>115</v>
      </c>
    </row>
    <row r="128" spans="1:3" ht="27.6" x14ac:dyDescent="0.25">
      <c r="A128" s="12" t="s">
        <v>256</v>
      </c>
      <c r="B128" s="13" t="s">
        <v>766</v>
      </c>
      <c r="C128" s="13" t="s">
        <v>115</v>
      </c>
    </row>
    <row r="129" spans="1:3" x14ac:dyDescent="0.25">
      <c r="A129" s="12" t="s">
        <v>476</v>
      </c>
      <c r="B129" s="13" t="s">
        <v>767</v>
      </c>
      <c r="C129" s="13" t="s">
        <v>124</v>
      </c>
    </row>
    <row r="130" spans="1:3" x14ac:dyDescent="0.25">
      <c r="A130" s="12" t="s">
        <v>768</v>
      </c>
      <c r="B130" s="13" t="s">
        <v>769</v>
      </c>
      <c r="C130" s="13" t="s">
        <v>124</v>
      </c>
    </row>
    <row r="131" spans="1:3" x14ac:dyDescent="0.25">
      <c r="A131" s="12" t="s">
        <v>770</v>
      </c>
      <c r="B131" s="13" t="s">
        <v>771</v>
      </c>
      <c r="C131" s="13" t="s">
        <v>124</v>
      </c>
    </row>
    <row r="132" spans="1:3" ht="27.6" x14ac:dyDescent="0.25">
      <c r="A132" s="12" t="s">
        <v>772</v>
      </c>
      <c r="B132" s="13" t="s">
        <v>773</v>
      </c>
      <c r="C132" s="13" t="s">
        <v>124</v>
      </c>
    </row>
    <row r="133" spans="1:3" ht="27.6" x14ac:dyDescent="0.25">
      <c r="A133" s="12" t="s">
        <v>477</v>
      </c>
      <c r="B133" s="13" t="s">
        <v>767</v>
      </c>
      <c r="C133" s="13" t="s">
        <v>774</v>
      </c>
    </row>
    <row r="134" spans="1:3" ht="27.6" x14ac:dyDescent="0.25">
      <c r="A134" s="12" t="s">
        <v>775</v>
      </c>
      <c r="B134" s="13" t="s">
        <v>776</v>
      </c>
      <c r="C134" s="13" t="s">
        <v>774</v>
      </c>
    </row>
    <row r="135" spans="1:3" ht="27.6" x14ac:dyDescent="0.25">
      <c r="A135" s="12" t="s">
        <v>478</v>
      </c>
      <c r="B135" s="13" t="s">
        <v>767</v>
      </c>
      <c r="C135" s="13" t="s">
        <v>774</v>
      </c>
    </row>
    <row r="136" spans="1:3" ht="27.6" x14ac:dyDescent="0.25">
      <c r="A136" s="12" t="s">
        <v>479</v>
      </c>
      <c r="B136" s="13" t="s">
        <v>767</v>
      </c>
      <c r="C136" s="13" t="s">
        <v>774</v>
      </c>
    </row>
    <row r="137" spans="1:3" ht="27.6" x14ac:dyDescent="0.25">
      <c r="A137" s="12" t="s">
        <v>480</v>
      </c>
      <c r="B137" s="13" t="s">
        <v>767</v>
      </c>
      <c r="C137" s="13" t="s">
        <v>125</v>
      </c>
    </row>
    <row r="138" spans="1:3" ht="27.6" x14ac:dyDescent="0.25">
      <c r="A138" s="12" t="s">
        <v>777</v>
      </c>
      <c r="B138" s="13" t="s">
        <v>778</v>
      </c>
      <c r="C138" s="13" t="s">
        <v>125</v>
      </c>
    </row>
    <row r="139" spans="1:3" ht="27.6" x14ac:dyDescent="0.25">
      <c r="A139" s="12" t="s">
        <v>779</v>
      </c>
      <c r="B139" s="13" t="s">
        <v>780</v>
      </c>
      <c r="C139" s="13" t="s">
        <v>125</v>
      </c>
    </row>
    <row r="140" spans="1:3" ht="27.6" x14ac:dyDescent="0.25">
      <c r="A140" s="12" t="s">
        <v>781</v>
      </c>
      <c r="B140" s="13" t="s">
        <v>782</v>
      </c>
      <c r="C140" s="13" t="s">
        <v>125</v>
      </c>
    </row>
    <row r="141" spans="1:3" ht="27.6" x14ac:dyDescent="0.25">
      <c r="A141" s="12" t="s">
        <v>783</v>
      </c>
      <c r="B141" s="13" t="s">
        <v>784</v>
      </c>
      <c r="C141" s="13" t="s">
        <v>125</v>
      </c>
    </row>
    <row r="142" spans="1:3" ht="27.6" x14ac:dyDescent="0.25">
      <c r="A142" s="12" t="s">
        <v>785</v>
      </c>
      <c r="B142" s="13" t="s">
        <v>786</v>
      </c>
      <c r="C142" s="13" t="s">
        <v>125</v>
      </c>
    </row>
    <row r="143" spans="1:3" ht="27.6" x14ac:dyDescent="0.25">
      <c r="A143" s="12" t="s">
        <v>500</v>
      </c>
      <c r="B143" s="13" t="s">
        <v>787</v>
      </c>
      <c r="C143" s="13" t="s">
        <v>125</v>
      </c>
    </row>
    <row r="144" spans="1:3" ht="27.6" x14ac:dyDescent="0.25">
      <c r="A144" s="12" t="s">
        <v>788</v>
      </c>
      <c r="B144" s="13" t="s">
        <v>789</v>
      </c>
      <c r="C144" s="13" t="s">
        <v>125</v>
      </c>
    </row>
    <row r="145" spans="1:3" ht="27.6" x14ac:dyDescent="0.25">
      <c r="A145" s="12" t="s">
        <v>432</v>
      </c>
      <c r="B145" s="13" t="s">
        <v>767</v>
      </c>
      <c r="C145" s="13" t="s">
        <v>125</v>
      </c>
    </row>
    <row r="146" spans="1:3" ht="27.6" x14ac:dyDescent="0.25">
      <c r="A146" s="12" t="s">
        <v>790</v>
      </c>
      <c r="B146" s="13" t="s">
        <v>778</v>
      </c>
      <c r="C146" s="13" t="s">
        <v>125</v>
      </c>
    </row>
    <row r="147" spans="1:3" ht="27.6" x14ac:dyDescent="0.25">
      <c r="A147" s="12" t="s">
        <v>791</v>
      </c>
      <c r="B147" s="13" t="s">
        <v>792</v>
      </c>
      <c r="C147" s="13" t="s">
        <v>125</v>
      </c>
    </row>
    <row r="148" spans="1:3" ht="27.6" x14ac:dyDescent="0.25">
      <c r="A148" s="12" t="s">
        <v>793</v>
      </c>
      <c r="B148" s="13" t="s">
        <v>771</v>
      </c>
      <c r="C148" s="13" t="s">
        <v>125</v>
      </c>
    </row>
    <row r="149" spans="1:3" ht="27.6" x14ac:dyDescent="0.25">
      <c r="A149" s="12" t="s">
        <v>794</v>
      </c>
      <c r="B149" s="13" t="s">
        <v>795</v>
      </c>
      <c r="C149" s="13" t="s">
        <v>125</v>
      </c>
    </row>
    <row r="150" spans="1:3" ht="27.6" x14ac:dyDescent="0.25">
      <c r="A150" s="12" t="s">
        <v>481</v>
      </c>
      <c r="B150" s="13" t="s">
        <v>767</v>
      </c>
      <c r="C150" s="13" t="s">
        <v>125</v>
      </c>
    </row>
    <row r="151" spans="1:3" ht="27.6" x14ac:dyDescent="0.25">
      <c r="A151" s="12" t="s">
        <v>796</v>
      </c>
      <c r="B151" s="13" t="s">
        <v>778</v>
      </c>
      <c r="C151" s="13" t="s">
        <v>125</v>
      </c>
    </row>
    <row r="152" spans="1:3" ht="27.6" x14ac:dyDescent="0.25">
      <c r="A152" s="12" t="s">
        <v>797</v>
      </c>
      <c r="B152" s="13" t="s">
        <v>771</v>
      </c>
      <c r="C152" s="13" t="s">
        <v>125</v>
      </c>
    </row>
    <row r="153" spans="1:3" ht="27.6" x14ac:dyDescent="0.25">
      <c r="A153" s="12" t="s">
        <v>798</v>
      </c>
      <c r="B153" s="13" t="s">
        <v>799</v>
      </c>
      <c r="C153" s="13" t="s">
        <v>125</v>
      </c>
    </row>
    <row r="154" spans="1:3" x14ac:dyDescent="0.25">
      <c r="A154" s="12" t="s">
        <v>78</v>
      </c>
      <c r="B154" s="13" t="s">
        <v>800</v>
      </c>
      <c r="C154" s="13" t="s">
        <v>129</v>
      </c>
    </row>
    <row r="155" spans="1:3" x14ac:dyDescent="0.25">
      <c r="A155" s="12" t="s">
        <v>260</v>
      </c>
      <c r="B155" s="13" t="s">
        <v>801</v>
      </c>
      <c r="C155" s="13" t="s">
        <v>129</v>
      </c>
    </row>
    <row r="156" spans="1:3" x14ac:dyDescent="0.25">
      <c r="A156" s="12" t="s">
        <v>261</v>
      </c>
      <c r="B156" s="13" t="s">
        <v>802</v>
      </c>
      <c r="C156" s="13" t="s">
        <v>129</v>
      </c>
    </row>
    <row r="157" spans="1:3" x14ac:dyDescent="0.25">
      <c r="A157" s="12" t="s">
        <v>262</v>
      </c>
      <c r="B157" s="13" t="s">
        <v>803</v>
      </c>
      <c r="C157" s="13" t="s">
        <v>129</v>
      </c>
    </row>
    <row r="158" spans="1:3" ht="27.6" x14ac:dyDescent="0.25">
      <c r="A158" s="12" t="s">
        <v>263</v>
      </c>
      <c r="B158" s="13" t="s">
        <v>804</v>
      </c>
      <c r="C158" s="13" t="s">
        <v>129</v>
      </c>
    </row>
    <row r="159" spans="1:3" x14ac:dyDescent="0.25">
      <c r="A159" s="12" t="s">
        <v>264</v>
      </c>
      <c r="B159" s="13" t="s">
        <v>805</v>
      </c>
      <c r="C159" s="13" t="s">
        <v>129</v>
      </c>
    </row>
    <row r="160" spans="1:3" ht="27.6" x14ac:dyDescent="0.25">
      <c r="A160" s="12" t="s">
        <v>401</v>
      </c>
      <c r="B160" s="13" t="s">
        <v>806</v>
      </c>
      <c r="C160" s="13" t="s">
        <v>129</v>
      </c>
    </row>
    <row r="161" spans="1:3" ht="27.6" x14ac:dyDescent="0.25">
      <c r="A161" s="12" t="s">
        <v>402</v>
      </c>
      <c r="B161" s="13" t="s">
        <v>807</v>
      </c>
      <c r="C161" s="13" t="s">
        <v>129</v>
      </c>
    </row>
    <row r="162" spans="1:3" x14ac:dyDescent="0.25">
      <c r="A162" s="12" t="s">
        <v>495</v>
      </c>
      <c r="B162" s="13" t="s">
        <v>808</v>
      </c>
      <c r="C162" s="13" t="s">
        <v>129</v>
      </c>
    </row>
    <row r="163" spans="1:3" ht="41.4" x14ac:dyDescent="0.25">
      <c r="A163" s="12" t="s">
        <v>501</v>
      </c>
      <c r="B163" s="13" t="s">
        <v>809</v>
      </c>
      <c r="C163" s="13" t="s">
        <v>129</v>
      </c>
    </row>
    <row r="164" spans="1:3" ht="41.4" x14ac:dyDescent="0.25">
      <c r="A164" s="12" t="s">
        <v>403</v>
      </c>
      <c r="B164" s="13" t="s">
        <v>810</v>
      </c>
      <c r="C164" s="13" t="s">
        <v>129</v>
      </c>
    </row>
    <row r="165" spans="1:3" ht="41.4" x14ac:dyDescent="0.25">
      <c r="A165" s="12" t="s">
        <v>404</v>
      </c>
      <c r="B165" s="13" t="s">
        <v>811</v>
      </c>
      <c r="C165" s="13" t="s">
        <v>129</v>
      </c>
    </row>
    <row r="166" spans="1:3" ht="27.6" x14ac:dyDescent="0.25">
      <c r="A166" s="12" t="s">
        <v>405</v>
      </c>
      <c r="B166" s="13" t="s">
        <v>812</v>
      </c>
      <c r="C166" s="13" t="s">
        <v>129</v>
      </c>
    </row>
    <row r="167" spans="1:3" x14ac:dyDescent="0.25">
      <c r="A167" s="12" t="s">
        <v>272</v>
      </c>
      <c r="B167" s="13" t="s">
        <v>813</v>
      </c>
      <c r="C167" s="13" t="s">
        <v>129</v>
      </c>
    </row>
    <row r="168" spans="1:3" ht="27.6" x14ac:dyDescent="0.25">
      <c r="A168" s="12" t="s">
        <v>273</v>
      </c>
      <c r="B168" s="13" t="s">
        <v>814</v>
      </c>
      <c r="C168" s="13" t="s">
        <v>129</v>
      </c>
    </row>
    <row r="169" spans="1:3" ht="27.6" x14ac:dyDescent="0.25">
      <c r="A169" s="12" t="s">
        <v>274</v>
      </c>
      <c r="B169" s="13" t="s">
        <v>815</v>
      </c>
      <c r="C169" s="13" t="s">
        <v>129</v>
      </c>
    </row>
    <row r="170" spans="1:3" x14ac:dyDescent="0.25">
      <c r="A170" s="12" t="s">
        <v>66</v>
      </c>
      <c r="B170" s="13" t="s">
        <v>816</v>
      </c>
      <c r="C170" s="13" t="s">
        <v>129</v>
      </c>
    </row>
    <row r="171" spans="1:3" ht="27.6" x14ac:dyDescent="0.25">
      <c r="A171" s="12" t="s">
        <v>265</v>
      </c>
      <c r="B171" s="13" t="s">
        <v>817</v>
      </c>
      <c r="C171" s="13" t="s">
        <v>129</v>
      </c>
    </row>
    <row r="172" spans="1:3" ht="27.6" x14ac:dyDescent="0.25">
      <c r="A172" s="12" t="s">
        <v>268</v>
      </c>
      <c r="B172" s="13" t="s">
        <v>818</v>
      </c>
      <c r="C172" s="13" t="s">
        <v>129</v>
      </c>
    </row>
    <row r="173" spans="1:3" x14ac:dyDescent="0.25">
      <c r="A173" s="12" t="s">
        <v>270</v>
      </c>
      <c r="B173" s="13" t="s">
        <v>819</v>
      </c>
      <c r="C173" s="13" t="s">
        <v>129</v>
      </c>
    </row>
    <row r="174" spans="1:3" ht="41.4" x14ac:dyDescent="0.25">
      <c r="A174" s="12" t="s">
        <v>275</v>
      </c>
      <c r="B174" s="13" t="s">
        <v>820</v>
      </c>
      <c r="C174" s="13" t="s">
        <v>821</v>
      </c>
    </row>
    <row r="175" spans="1:3" ht="27.6" x14ac:dyDescent="0.25">
      <c r="A175" s="12" t="s">
        <v>267</v>
      </c>
      <c r="B175" s="13" t="s">
        <v>822</v>
      </c>
      <c r="C175" s="13" t="s">
        <v>129</v>
      </c>
    </row>
    <row r="176" spans="1:3" ht="27.6" x14ac:dyDescent="0.25">
      <c r="A176" s="12" t="s">
        <v>266</v>
      </c>
      <c r="B176" s="13" t="s">
        <v>823</v>
      </c>
      <c r="C176" s="13" t="s">
        <v>129</v>
      </c>
    </row>
    <row r="177" spans="1:3" ht="27.6" x14ac:dyDescent="0.25">
      <c r="A177" s="12" t="s">
        <v>269</v>
      </c>
      <c r="B177" s="13" t="s">
        <v>824</v>
      </c>
      <c r="C177" s="13" t="s">
        <v>129</v>
      </c>
    </row>
    <row r="178" spans="1:3" ht="27.6" x14ac:dyDescent="0.25">
      <c r="A178" s="12" t="s">
        <v>271</v>
      </c>
      <c r="B178" s="13" t="s">
        <v>825</v>
      </c>
      <c r="C178" s="13" t="s">
        <v>129</v>
      </c>
    </row>
    <row r="179" spans="1:3" ht="41.4" x14ac:dyDescent="0.25">
      <c r="A179" s="12" t="s">
        <v>276</v>
      </c>
      <c r="B179" s="13" t="s">
        <v>826</v>
      </c>
      <c r="C179" s="13" t="s">
        <v>821</v>
      </c>
    </row>
    <row r="180" spans="1:3" ht="55.2" x14ac:dyDescent="0.25">
      <c r="A180" s="12" t="s">
        <v>48</v>
      </c>
      <c r="B180" s="13" t="s">
        <v>827</v>
      </c>
      <c r="C180" s="13" t="s">
        <v>725</v>
      </c>
    </row>
    <row r="181" spans="1:3" ht="27.6" x14ac:dyDescent="0.25">
      <c r="A181" s="12" t="s">
        <v>25</v>
      </c>
      <c r="B181" s="13" t="s">
        <v>828</v>
      </c>
      <c r="C181" s="13" t="s">
        <v>829</v>
      </c>
    </row>
    <row r="182" spans="1:3" ht="27.6" x14ac:dyDescent="0.25">
      <c r="A182" s="12" t="s">
        <v>26</v>
      </c>
      <c r="B182" s="13" t="s">
        <v>830</v>
      </c>
      <c r="C182" s="13" t="s">
        <v>829</v>
      </c>
    </row>
    <row r="183" spans="1:3" ht="27.6" x14ac:dyDescent="0.25">
      <c r="A183" s="12" t="s">
        <v>27</v>
      </c>
      <c r="B183" s="13" t="s">
        <v>831</v>
      </c>
      <c r="C183" s="13" t="s">
        <v>829</v>
      </c>
    </row>
    <row r="184" spans="1:3" ht="27.6" x14ac:dyDescent="0.25">
      <c r="A184" s="12" t="s">
        <v>393</v>
      </c>
      <c r="B184" s="13" t="s">
        <v>832</v>
      </c>
      <c r="C184" s="13" t="s">
        <v>829</v>
      </c>
    </row>
    <row r="185" spans="1:3" x14ac:dyDescent="0.25">
      <c r="A185" s="12" t="s">
        <v>67</v>
      </c>
      <c r="B185" s="13" t="s">
        <v>833</v>
      </c>
      <c r="C185" s="13" t="s">
        <v>131</v>
      </c>
    </row>
    <row r="186" spans="1:3" ht="27.6" x14ac:dyDescent="0.25">
      <c r="A186" s="12" t="s">
        <v>367</v>
      </c>
      <c r="B186" s="13" t="s">
        <v>834</v>
      </c>
      <c r="C186" s="13" t="s">
        <v>131</v>
      </c>
    </row>
    <row r="187" spans="1:3" x14ac:dyDescent="0.25">
      <c r="A187" s="12" t="s">
        <v>79</v>
      </c>
      <c r="B187" s="13" t="s">
        <v>835</v>
      </c>
      <c r="C187" s="13" t="s">
        <v>131</v>
      </c>
    </row>
    <row r="188" spans="1:3" ht="41.4" x14ac:dyDescent="0.25">
      <c r="A188" s="12" t="s">
        <v>368</v>
      </c>
      <c r="B188" s="13" t="s">
        <v>836</v>
      </c>
      <c r="C188" s="13" t="s">
        <v>131</v>
      </c>
    </row>
    <row r="189" spans="1:3" x14ac:dyDescent="0.25">
      <c r="A189" s="12" t="s">
        <v>437</v>
      </c>
      <c r="B189" s="13" t="s">
        <v>762</v>
      </c>
      <c r="C189" s="13" t="s">
        <v>131</v>
      </c>
    </row>
    <row r="190" spans="1:3" ht="27.6" x14ac:dyDescent="0.25">
      <c r="A190" s="12" t="s">
        <v>438</v>
      </c>
      <c r="B190" s="13" t="s">
        <v>837</v>
      </c>
      <c r="C190" s="13" t="s">
        <v>131</v>
      </c>
    </row>
    <row r="191" spans="1:3" x14ac:dyDescent="0.25">
      <c r="A191" s="12" t="s">
        <v>406</v>
      </c>
      <c r="B191" s="13" t="s">
        <v>838</v>
      </c>
      <c r="C191" s="13" t="s">
        <v>131</v>
      </c>
    </row>
    <row r="192" spans="1:3" ht="27.6" x14ac:dyDescent="0.25">
      <c r="A192" s="12" t="s">
        <v>369</v>
      </c>
      <c r="B192" s="13" t="s">
        <v>839</v>
      </c>
      <c r="C192" s="13" t="s">
        <v>131</v>
      </c>
    </row>
    <row r="193" spans="1:3" ht="27.6" x14ac:dyDescent="0.25">
      <c r="A193" s="12" t="s">
        <v>370</v>
      </c>
      <c r="B193" s="13" t="s">
        <v>840</v>
      </c>
      <c r="C193" s="13" t="s">
        <v>131</v>
      </c>
    </row>
    <row r="194" spans="1:3" ht="41.4" x14ac:dyDescent="0.25">
      <c r="A194" s="12" t="s">
        <v>371</v>
      </c>
      <c r="B194" s="13" t="s">
        <v>841</v>
      </c>
      <c r="C194" s="13" t="s">
        <v>131</v>
      </c>
    </row>
    <row r="195" spans="1:3" ht="41.4" x14ac:dyDescent="0.25">
      <c r="A195" s="12" t="s">
        <v>372</v>
      </c>
      <c r="B195" s="13" t="s">
        <v>842</v>
      </c>
      <c r="C195" s="13" t="s">
        <v>131</v>
      </c>
    </row>
    <row r="196" spans="1:3" ht="41.4" x14ac:dyDescent="0.25">
      <c r="A196" s="12" t="s">
        <v>373</v>
      </c>
      <c r="B196" s="13" t="s">
        <v>843</v>
      </c>
      <c r="C196" s="13" t="s">
        <v>131</v>
      </c>
    </row>
    <row r="197" spans="1:3" ht="41.4" x14ac:dyDescent="0.25">
      <c r="A197" s="12" t="s">
        <v>374</v>
      </c>
      <c r="B197" s="13" t="s">
        <v>844</v>
      </c>
      <c r="C197" s="13" t="s">
        <v>131</v>
      </c>
    </row>
    <row r="198" spans="1:3" ht="41.4" x14ac:dyDescent="0.25">
      <c r="A198" s="12" t="s">
        <v>80</v>
      </c>
      <c r="B198" s="13" t="s">
        <v>845</v>
      </c>
      <c r="C198" s="13" t="s">
        <v>131</v>
      </c>
    </row>
    <row r="199" spans="1:3" ht="27.6" x14ac:dyDescent="0.25">
      <c r="A199" s="12" t="s">
        <v>375</v>
      </c>
      <c r="B199" s="13" t="s">
        <v>846</v>
      </c>
      <c r="C199" s="13" t="s">
        <v>131</v>
      </c>
    </row>
    <row r="200" spans="1:3" ht="27.6" x14ac:dyDescent="0.25">
      <c r="A200" s="12" t="s">
        <v>407</v>
      </c>
      <c r="B200" s="13" t="s">
        <v>847</v>
      </c>
      <c r="C200" s="13" t="s">
        <v>131</v>
      </c>
    </row>
    <row r="201" spans="1:3" ht="41.4" x14ac:dyDescent="0.25">
      <c r="A201" s="12" t="s">
        <v>408</v>
      </c>
      <c r="B201" s="13" t="s">
        <v>848</v>
      </c>
      <c r="C201" s="13" t="s">
        <v>131</v>
      </c>
    </row>
    <row r="202" spans="1:3" ht="27.6" x14ac:dyDescent="0.25">
      <c r="A202" s="12" t="s">
        <v>376</v>
      </c>
      <c r="B202" s="13" t="s">
        <v>849</v>
      </c>
      <c r="C202" s="13" t="s">
        <v>131</v>
      </c>
    </row>
    <row r="203" spans="1:3" ht="41.4" x14ac:dyDescent="0.25">
      <c r="A203" s="12" t="s">
        <v>377</v>
      </c>
      <c r="B203" s="13" t="s">
        <v>850</v>
      </c>
      <c r="C203" s="13" t="s">
        <v>131</v>
      </c>
    </row>
    <row r="204" spans="1:3" ht="41.4" x14ac:dyDescent="0.25">
      <c r="A204" s="12" t="s">
        <v>378</v>
      </c>
      <c r="B204" s="13" t="s">
        <v>851</v>
      </c>
      <c r="C204" s="13" t="s">
        <v>131</v>
      </c>
    </row>
    <row r="205" spans="1:3" ht="41.4" x14ac:dyDescent="0.25">
      <c r="A205" s="12" t="s">
        <v>379</v>
      </c>
      <c r="B205" s="13" t="s">
        <v>852</v>
      </c>
      <c r="C205" s="13" t="s">
        <v>131</v>
      </c>
    </row>
    <row r="206" spans="1:3" ht="41.4" x14ac:dyDescent="0.25">
      <c r="A206" s="12" t="s">
        <v>380</v>
      </c>
      <c r="B206" s="13" t="s">
        <v>853</v>
      </c>
      <c r="C206" s="13" t="s">
        <v>131</v>
      </c>
    </row>
    <row r="207" spans="1:3" ht="41.4" x14ac:dyDescent="0.25">
      <c r="A207" s="12" t="s">
        <v>381</v>
      </c>
      <c r="B207" s="13" t="s">
        <v>854</v>
      </c>
      <c r="C207" s="13" t="s">
        <v>131</v>
      </c>
    </row>
    <row r="208" spans="1:3" ht="27.6" x14ac:dyDescent="0.25">
      <c r="A208" s="12" t="s">
        <v>68</v>
      </c>
      <c r="B208" s="13" t="s">
        <v>855</v>
      </c>
      <c r="C208" s="13" t="s">
        <v>129</v>
      </c>
    </row>
    <row r="209" spans="1:3" ht="27.6" x14ac:dyDescent="0.25">
      <c r="A209" s="12" t="s">
        <v>69</v>
      </c>
      <c r="B209" s="13" t="s">
        <v>856</v>
      </c>
      <c r="C209" s="13" t="s">
        <v>129</v>
      </c>
    </row>
    <row r="210" spans="1:3" ht="27.6" x14ac:dyDescent="0.25">
      <c r="A210" s="12" t="s">
        <v>409</v>
      </c>
      <c r="B210" s="13" t="s">
        <v>857</v>
      </c>
      <c r="C210" s="13" t="s">
        <v>131</v>
      </c>
    </row>
    <row r="211" spans="1:3" ht="27.6" x14ac:dyDescent="0.25">
      <c r="A211" s="12" t="s">
        <v>81</v>
      </c>
      <c r="B211" s="13" t="s">
        <v>858</v>
      </c>
      <c r="C211" s="13" t="s">
        <v>131</v>
      </c>
    </row>
    <row r="212" spans="1:3" ht="27.6" x14ac:dyDescent="0.25">
      <c r="A212" s="12" t="s">
        <v>410</v>
      </c>
      <c r="B212" s="13" t="s">
        <v>859</v>
      </c>
      <c r="C212" s="13" t="s">
        <v>131</v>
      </c>
    </row>
    <row r="213" spans="1:3" x14ac:dyDescent="0.25">
      <c r="A213" s="12" t="s">
        <v>382</v>
      </c>
      <c r="B213" s="13" t="s">
        <v>860</v>
      </c>
      <c r="C213" s="13" t="s">
        <v>131</v>
      </c>
    </row>
    <row r="214" spans="1:3" ht="27.6" x14ac:dyDescent="0.25">
      <c r="A214" s="12" t="s">
        <v>383</v>
      </c>
      <c r="B214" s="13" t="s">
        <v>861</v>
      </c>
      <c r="C214" s="13" t="s">
        <v>131</v>
      </c>
    </row>
    <row r="215" spans="1:3" x14ac:dyDescent="0.25">
      <c r="A215" s="12" t="s">
        <v>384</v>
      </c>
      <c r="B215" s="13" t="s">
        <v>862</v>
      </c>
      <c r="C215" s="13" t="s">
        <v>131</v>
      </c>
    </row>
    <row r="216" spans="1:3" ht="41.4" x14ac:dyDescent="0.25">
      <c r="A216" s="12" t="s">
        <v>29</v>
      </c>
      <c r="B216" s="13" t="s">
        <v>863</v>
      </c>
      <c r="C216" s="13" t="s">
        <v>132</v>
      </c>
    </row>
    <row r="217" spans="1:3" ht="41.4" x14ac:dyDescent="0.25">
      <c r="A217" s="12" t="s">
        <v>30</v>
      </c>
      <c r="B217" s="13" t="s">
        <v>864</v>
      </c>
      <c r="C217" s="13" t="s">
        <v>132</v>
      </c>
    </row>
    <row r="218" spans="1:3" ht="41.4" x14ac:dyDescent="0.25">
      <c r="A218" s="12" t="s">
        <v>174</v>
      </c>
      <c r="B218" s="13" t="s">
        <v>865</v>
      </c>
      <c r="C218" s="13" t="s">
        <v>132</v>
      </c>
    </row>
    <row r="219" spans="1:3" ht="41.4" x14ac:dyDescent="0.25">
      <c r="A219" s="12" t="s">
        <v>175</v>
      </c>
      <c r="B219" s="13" t="s">
        <v>866</v>
      </c>
      <c r="C219" s="13" t="s">
        <v>132</v>
      </c>
    </row>
    <row r="220" spans="1:3" ht="41.4" x14ac:dyDescent="0.25">
      <c r="A220" s="12" t="s">
        <v>49</v>
      </c>
      <c r="B220" s="13" t="s">
        <v>867</v>
      </c>
      <c r="C220" s="13" t="s">
        <v>131</v>
      </c>
    </row>
    <row r="221" spans="1:3" ht="41.4" x14ac:dyDescent="0.25">
      <c r="A221" s="12" t="s">
        <v>32</v>
      </c>
      <c r="B221" s="13" t="s">
        <v>868</v>
      </c>
      <c r="C221" s="13" t="s">
        <v>132</v>
      </c>
    </row>
    <row r="222" spans="1:3" ht="41.4" x14ac:dyDescent="0.25">
      <c r="A222" s="12" t="s">
        <v>176</v>
      </c>
      <c r="B222" s="13" t="s">
        <v>869</v>
      </c>
      <c r="C222" s="13" t="s">
        <v>132</v>
      </c>
    </row>
    <row r="223" spans="1:3" ht="41.4" x14ac:dyDescent="0.25">
      <c r="A223" s="12" t="s">
        <v>50</v>
      </c>
      <c r="B223" s="13" t="s">
        <v>870</v>
      </c>
      <c r="C223" s="13" t="s">
        <v>132</v>
      </c>
    </row>
    <row r="224" spans="1:3" ht="41.4" x14ac:dyDescent="0.25">
      <c r="A224" s="12" t="s">
        <v>31</v>
      </c>
      <c r="B224" s="13" t="s">
        <v>871</v>
      </c>
      <c r="C224" s="13" t="s">
        <v>132</v>
      </c>
    </row>
    <row r="225" spans="1:3" ht="41.4" x14ac:dyDescent="0.25">
      <c r="A225" s="12" t="s">
        <v>411</v>
      </c>
      <c r="B225" s="13" t="s">
        <v>872</v>
      </c>
      <c r="C225" s="13" t="s">
        <v>132</v>
      </c>
    </row>
    <row r="226" spans="1:3" ht="41.4" x14ac:dyDescent="0.25">
      <c r="A226" s="12" t="s">
        <v>277</v>
      </c>
      <c r="B226" s="13" t="s">
        <v>873</v>
      </c>
      <c r="C226" s="13" t="s">
        <v>132</v>
      </c>
    </row>
    <row r="227" spans="1:3" ht="41.4" x14ac:dyDescent="0.25">
      <c r="A227" s="12" t="s">
        <v>278</v>
      </c>
      <c r="B227" s="13" t="s">
        <v>874</v>
      </c>
      <c r="C227" s="13" t="s">
        <v>132</v>
      </c>
    </row>
    <row r="228" spans="1:3" ht="41.4" x14ac:dyDescent="0.25">
      <c r="A228" s="12" t="s">
        <v>279</v>
      </c>
      <c r="B228" s="13" t="s">
        <v>875</v>
      </c>
      <c r="C228" s="13" t="s">
        <v>132</v>
      </c>
    </row>
    <row r="229" spans="1:3" ht="41.4" x14ac:dyDescent="0.25">
      <c r="A229" s="12" t="s">
        <v>280</v>
      </c>
      <c r="B229" s="13" t="s">
        <v>876</v>
      </c>
      <c r="C229" s="13" t="s">
        <v>132</v>
      </c>
    </row>
    <row r="230" spans="1:3" ht="41.4" x14ac:dyDescent="0.25">
      <c r="A230" s="12" t="s">
        <v>281</v>
      </c>
      <c r="B230" s="13" t="s">
        <v>877</v>
      </c>
      <c r="C230" s="13" t="s">
        <v>131</v>
      </c>
    </row>
    <row r="231" spans="1:3" ht="41.4" x14ac:dyDescent="0.25">
      <c r="A231" s="12" t="s">
        <v>282</v>
      </c>
      <c r="B231" s="13" t="s">
        <v>878</v>
      </c>
      <c r="C231" s="13" t="s">
        <v>132</v>
      </c>
    </row>
    <row r="232" spans="1:3" ht="41.4" x14ac:dyDescent="0.25">
      <c r="A232" s="12" t="s">
        <v>283</v>
      </c>
      <c r="B232" s="13" t="s">
        <v>879</v>
      </c>
      <c r="C232" s="13" t="s">
        <v>132</v>
      </c>
    </row>
    <row r="233" spans="1:3" ht="41.4" x14ac:dyDescent="0.25">
      <c r="A233" s="12" t="s">
        <v>284</v>
      </c>
      <c r="B233" s="13" t="s">
        <v>880</v>
      </c>
      <c r="C233" s="13" t="s">
        <v>132</v>
      </c>
    </row>
    <row r="234" spans="1:3" ht="41.4" x14ac:dyDescent="0.25">
      <c r="A234" s="12" t="s">
        <v>285</v>
      </c>
      <c r="B234" s="13" t="s">
        <v>881</v>
      </c>
      <c r="C234" s="13" t="s">
        <v>132</v>
      </c>
    </row>
    <row r="235" spans="1:3" ht="41.4" x14ac:dyDescent="0.25">
      <c r="A235" s="12" t="s">
        <v>286</v>
      </c>
      <c r="B235" s="13" t="s">
        <v>882</v>
      </c>
      <c r="C235" s="13" t="s">
        <v>132</v>
      </c>
    </row>
    <row r="236" spans="1:3" ht="41.4" x14ac:dyDescent="0.25">
      <c r="A236" s="12" t="s">
        <v>287</v>
      </c>
      <c r="B236" s="13" t="s">
        <v>883</v>
      </c>
      <c r="C236" s="13" t="s">
        <v>132</v>
      </c>
    </row>
    <row r="237" spans="1:3" ht="41.4" x14ac:dyDescent="0.25">
      <c r="A237" s="12" t="s">
        <v>288</v>
      </c>
      <c r="B237" s="13" t="s">
        <v>884</v>
      </c>
      <c r="C237" s="13" t="s">
        <v>132</v>
      </c>
    </row>
    <row r="238" spans="1:3" ht="41.4" x14ac:dyDescent="0.25">
      <c r="A238" s="12" t="s">
        <v>289</v>
      </c>
      <c r="B238" s="13" t="s">
        <v>885</v>
      </c>
      <c r="C238" s="13" t="s">
        <v>132</v>
      </c>
    </row>
    <row r="239" spans="1:3" ht="41.4" x14ac:dyDescent="0.25">
      <c r="A239" s="12" t="s">
        <v>886</v>
      </c>
      <c r="B239" s="13" t="s">
        <v>887</v>
      </c>
      <c r="C239" s="13" t="s">
        <v>1076</v>
      </c>
    </row>
    <row r="240" spans="1:3" ht="41.4" x14ac:dyDescent="0.25">
      <c r="A240" s="12" t="s">
        <v>290</v>
      </c>
      <c r="B240" s="13" t="s">
        <v>888</v>
      </c>
      <c r="C240" s="13" t="s">
        <v>132</v>
      </c>
    </row>
    <row r="241" spans="1:3" ht="41.4" x14ac:dyDescent="0.25">
      <c r="A241" s="12" t="s">
        <v>291</v>
      </c>
      <c r="B241" s="13" t="s">
        <v>889</v>
      </c>
      <c r="C241" s="13" t="s">
        <v>132</v>
      </c>
    </row>
    <row r="242" spans="1:3" ht="41.4" x14ac:dyDescent="0.25">
      <c r="A242" s="12" t="s">
        <v>292</v>
      </c>
      <c r="B242" s="13" t="s">
        <v>890</v>
      </c>
      <c r="C242" s="13" t="s">
        <v>132</v>
      </c>
    </row>
    <row r="243" spans="1:3" ht="41.4" x14ac:dyDescent="0.25">
      <c r="A243" s="12" t="s">
        <v>293</v>
      </c>
      <c r="B243" s="13" t="s">
        <v>891</v>
      </c>
      <c r="C243" s="13" t="s">
        <v>132</v>
      </c>
    </row>
    <row r="244" spans="1:3" ht="27.6" x14ac:dyDescent="0.25">
      <c r="A244" s="12" t="s">
        <v>385</v>
      </c>
      <c r="B244" s="13" t="s">
        <v>892</v>
      </c>
      <c r="C244" s="13" t="s">
        <v>131</v>
      </c>
    </row>
    <row r="245" spans="1:3" ht="27.6" x14ac:dyDescent="0.25">
      <c r="A245" s="12" t="s">
        <v>386</v>
      </c>
      <c r="B245" s="13" t="s">
        <v>893</v>
      </c>
      <c r="C245" s="13" t="s">
        <v>131</v>
      </c>
    </row>
    <row r="246" spans="1:3" ht="27.6" x14ac:dyDescent="0.25">
      <c r="A246" s="12" t="s">
        <v>387</v>
      </c>
      <c r="B246" s="13" t="s">
        <v>894</v>
      </c>
      <c r="C246" s="13" t="s">
        <v>131</v>
      </c>
    </row>
    <row r="247" spans="1:3" x14ac:dyDescent="0.25">
      <c r="A247" s="12" t="s">
        <v>388</v>
      </c>
      <c r="B247" s="13" t="s">
        <v>895</v>
      </c>
      <c r="C247" s="13" t="s">
        <v>131</v>
      </c>
    </row>
    <row r="248" spans="1:3" x14ac:dyDescent="0.25">
      <c r="A248" s="12" t="s">
        <v>389</v>
      </c>
      <c r="B248" s="13" t="s">
        <v>896</v>
      </c>
      <c r="C248" s="13" t="s">
        <v>131</v>
      </c>
    </row>
    <row r="249" spans="1:3" x14ac:dyDescent="0.25">
      <c r="A249" s="12" t="s">
        <v>52</v>
      </c>
      <c r="B249" s="13" t="s">
        <v>897</v>
      </c>
      <c r="C249" s="13" t="s">
        <v>133</v>
      </c>
    </row>
    <row r="250" spans="1:3" ht="27.6" x14ac:dyDescent="0.25">
      <c r="A250" s="12" t="s">
        <v>47</v>
      </c>
      <c r="B250" s="13" t="s">
        <v>898</v>
      </c>
      <c r="C250" s="13" t="s">
        <v>130</v>
      </c>
    </row>
    <row r="251" spans="1:3" ht="41.4" x14ac:dyDescent="0.25">
      <c r="A251" s="12" t="s">
        <v>400</v>
      </c>
      <c r="B251" s="13" t="s">
        <v>899</v>
      </c>
      <c r="C251" s="13" t="s">
        <v>900</v>
      </c>
    </row>
    <row r="252" spans="1:3" ht="41.4" x14ac:dyDescent="0.25">
      <c r="A252" s="12" t="s">
        <v>392</v>
      </c>
      <c r="B252" s="13" t="s">
        <v>901</v>
      </c>
      <c r="C252" s="13" t="s">
        <v>902</v>
      </c>
    </row>
    <row r="253" spans="1:3" ht="27.6" x14ac:dyDescent="0.25">
      <c r="A253" s="12" t="s">
        <v>51</v>
      </c>
      <c r="B253" s="13" t="s">
        <v>903</v>
      </c>
      <c r="C253" s="13" t="s">
        <v>134</v>
      </c>
    </row>
    <row r="254" spans="1:3" ht="27.6" x14ac:dyDescent="0.25">
      <c r="A254" s="12" t="s">
        <v>412</v>
      </c>
      <c r="B254" s="13" t="s">
        <v>904</v>
      </c>
      <c r="C254" s="13" t="s">
        <v>134</v>
      </c>
    </row>
    <row r="255" spans="1:3" ht="27.6" x14ac:dyDescent="0.25">
      <c r="A255" s="12" t="s">
        <v>18</v>
      </c>
      <c r="B255" s="13" t="s">
        <v>905</v>
      </c>
      <c r="C255" s="13" t="s">
        <v>134</v>
      </c>
    </row>
    <row r="256" spans="1:3" ht="27.6" x14ac:dyDescent="0.25">
      <c r="A256" s="12" t="s">
        <v>182</v>
      </c>
      <c r="B256" s="13" t="s">
        <v>906</v>
      </c>
      <c r="C256" s="13" t="s">
        <v>134</v>
      </c>
    </row>
    <row r="257" spans="1:3" ht="27.6" x14ac:dyDescent="0.25">
      <c r="A257" s="12" t="s">
        <v>294</v>
      </c>
      <c r="B257" s="13" t="s">
        <v>907</v>
      </c>
      <c r="C257" s="13" t="s">
        <v>134</v>
      </c>
    </row>
    <row r="258" spans="1:3" ht="27.6" x14ac:dyDescent="0.25">
      <c r="A258" s="12" t="s">
        <v>295</v>
      </c>
      <c r="B258" s="13" t="s">
        <v>908</v>
      </c>
      <c r="C258" s="13" t="s">
        <v>134</v>
      </c>
    </row>
    <row r="259" spans="1:3" ht="27.6" x14ac:dyDescent="0.25">
      <c r="A259" s="12" t="s">
        <v>496</v>
      </c>
      <c r="B259" s="13" t="s">
        <v>909</v>
      </c>
      <c r="C259" s="13" t="s">
        <v>134</v>
      </c>
    </row>
    <row r="260" spans="1:3" x14ac:dyDescent="0.25">
      <c r="A260" s="12" t="s">
        <v>82</v>
      </c>
      <c r="B260" s="13" t="s">
        <v>910</v>
      </c>
      <c r="C260" s="13" t="s">
        <v>139</v>
      </c>
    </row>
    <row r="261" spans="1:3" ht="41.4" x14ac:dyDescent="0.25">
      <c r="A261" s="12" t="s">
        <v>296</v>
      </c>
      <c r="B261" s="13" t="s">
        <v>911</v>
      </c>
      <c r="C261" s="13" t="s">
        <v>139</v>
      </c>
    </row>
    <row r="262" spans="1:3" ht="27.6" x14ac:dyDescent="0.25">
      <c r="A262" s="12" t="s">
        <v>435</v>
      </c>
      <c r="B262" s="13" t="s">
        <v>912</v>
      </c>
      <c r="C262" s="13" t="s">
        <v>139</v>
      </c>
    </row>
    <row r="263" spans="1:3" ht="27.6" x14ac:dyDescent="0.25">
      <c r="A263" s="12" t="s">
        <v>436</v>
      </c>
      <c r="B263" s="13" t="s">
        <v>913</v>
      </c>
      <c r="C263" s="13" t="s">
        <v>139</v>
      </c>
    </row>
    <row r="264" spans="1:3" ht="27.6" x14ac:dyDescent="0.25">
      <c r="A264" s="12" t="s">
        <v>297</v>
      </c>
      <c r="B264" s="13" t="s">
        <v>914</v>
      </c>
      <c r="C264" s="13" t="s">
        <v>139</v>
      </c>
    </row>
    <row r="265" spans="1:3" ht="27.6" x14ac:dyDescent="0.25">
      <c r="A265" s="12" t="s">
        <v>298</v>
      </c>
      <c r="B265" s="13" t="s">
        <v>915</v>
      </c>
      <c r="C265" s="13" t="s">
        <v>139</v>
      </c>
    </row>
    <row r="266" spans="1:3" x14ac:dyDescent="0.25">
      <c r="A266" s="12" t="s">
        <v>390</v>
      </c>
      <c r="B266" s="13" t="s">
        <v>916</v>
      </c>
      <c r="C266" s="13" t="s">
        <v>139</v>
      </c>
    </row>
    <row r="267" spans="1:3" ht="27.6" x14ac:dyDescent="0.25">
      <c r="A267" s="12" t="s">
        <v>391</v>
      </c>
      <c r="B267" s="13" t="s">
        <v>917</v>
      </c>
      <c r="C267" s="13" t="s">
        <v>139</v>
      </c>
    </row>
    <row r="268" spans="1:3" x14ac:dyDescent="0.25">
      <c r="A268" s="12" t="s">
        <v>918</v>
      </c>
      <c r="B268" s="13" t="s">
        <v>919</v>
      </c>
      <c r="C268" s="13" t="s">
        <v>139</v>
      </c>
    </row>
    <row r="269" spans="1:3" ht="27.6" x14ac:dyDescent="0.25">
      <c r="A269" s="12" t="s">
        <v>920</v>
      </c>
      <c r="B269" s="13" t="s">
        <v>921</v>
      </c>
      <c r="C269" s="13" t="s">
        <v>139</v>
      </c>
    </row>
    <row r="270" spans="1:3" ht="27.6" x14ac:dyDescent="0.25">
      <c r="A270" s="12" t="s">
        <v>587</v>
      </c>
      <c r="B270" s="13" t="s">
        <v>922</v>
      </c>
      <c r="C270" s="13" t="s">
        <v>139</v>
      </c>
    </row>
    <row r="271" spans="1:3" ht="27.6" x14ac:dyDescent="0.25">
      <c r="A271" s="12" t="s">
        <v>300</v>
      </c>
      <c r="B271" s="13" t="s">
        <v>923</v>
      </c>
      <c r="C271" s="13" t="s">
        <v>140</v>
      </c>
    </row>
    <row r="272" spans="1:3" ht="27.6" x14ac:dyDescent="0.25">
      <c r="A272" s="12" t="s">
        <v>924</v>
      </c>
      <c r="B272" s="13" t="s">
        <v>925</v>
      </c>
      <c r="C272" s="13" t="s">
        <v>926</v>
      </c>
    </row>
    <row r="273" spans="1:3" ht="27.6" x14ac:dyDescent="0.25">
      <c r="A273" s="12" t="s">
        <v>70</v>
      </c>
      <c r="B273" s="13" t="s">
        <v>927</v>
      </c>
      <c r="C273" s="13" t="s">
        <v>928</v>
      </c>
    </row>
    <row r="274" spans="1:3" ht="27.6" x14ac:dyDescent="0.25">
      <c r="A274" s="12" t="s">
        <v>186</v>
      </c>
      <c r="B274" s="13" t="s">
        <v>929</v>
      </c>
      <c r="C274" s="13" t="s">
        <v>928</v>
      </c>
    </row>
    <row r="275" spans="1:3" ht="27.6" x14ac:dyDescent="0.25">
      <c r="A275" s="12" t="s">
        <v>71</v>
      </c>
      <c r="B275" s="13" t="s">
        <v>930</v>
      </c>
      <c r="C275" s="13" t="s">
        <v>928</v>
      </c>
    </row>
    <row r="276" spans="1:3" ht="27.6" x14ac:dyDescent="0.25">
      <c r="A276" s="12" t="s">
        <v>183</v>
      </c>
      <c r="B276" s="13" t="s">
        <v>931</v>
      </c>
      <c r="C276" s="13" t="s">
        <v>928</v>
      </c>
    </row>
    <row r="277" spans="1:3" ht="41.4" x14ac:dyDescent="0.25">
      <c r="A277" s="12" t="s">
        <v>394</v>
      </c>
      <c r="B277" s="13" t="s">
        <v>932</v>
      </c>
      <c r="C277" s="13" t="s">
        <v>928</v>
      </c>
    </row>
    <row r="278" spans="1:3" ht="41.4" x14ac:dyDescent="0.25">
      <c r="A278" s="12" t="s">
        <v>53</v>
      </c>
      <c r="B278" s="13" t="s">
        <v>933</v>
      </c>
      <c r="C278" s="13" t="s">
        <v>928</v>
      </c>
    </row>
    <row r="279" spans="1:3" ht="27.6" x14ac:dyDescent="0.25">
      <c r="A279" s="12" t="s">
        <v>83</v>
      </c>
      <c r="B279" s="13" t="s">
        <v>934</v>
      </c>
      <c r="C279" s="13" t="s">
        <v>149</v>
      </c>
    </row>
    <row r="280" spans="1:3" x14ac:dyDescent="0.25">
      <c r="A280" s="12" t="s">
        <v>304</v>
      </c>
      <c r="B280" s="13" t="s">
        <v>935</v>
      </c>
      <c r="C280" s="13" t="s">
        <v>142</v>
      </c>
    </row>
    <row r="281" spans="1:3" ht="27.6" x14ac:dyDescent="0.25">
      <c r="A281" s="12" t="s">
        <v>332</v>
      </c>
      <c r="B281" s="13" t="s">
        <v>936</v>
      </c>
      <c r="C281" s="13" t="s">
        <v>159</v>
      </c>
    </row>
    <row r="282" spans="1:3" ht="41.4" x14ac:dyDescent="0.25">
      <c r="A282" s="12" t="s">
        <v>419</v>
      </c>
      <c r="B282" s="13" t="s">
        <v>937</v>
      </c>
      <c r="C282" s="13" t="s">
        <v>158</v>
      </c>
    </row>
    <row r="283" spans="1:3" ht="27.6" x14ac:dyDescent="0.25">
      <c r="A283" s="12" t="s">
        <v>414</v>
      </c>
      <c r="B283" s="13" t="s">
        <v>938</v>
      </c>
      <c r="C283" s="13" t="s">
        <v>928</v>
      </c>
    </row>
    <row r="284" spans="1:3" ht="27.6" x14ac:dyDescent="0.25">
      <c r="A284" s="12" t="s">
        <v>939</v>
      </c>
      <c r="B284" s="13" t="s">
        <v>940</v>
      </c>
      <c r="C284" s="13" t="s">
        <v>941</v>
      </c>
    </row>
    <row r="285" spans="1:3" ht="41.4" x14ac:dyDescent="0.25">
      <c r="A285" s="12" t="s">
        <v>415</v>
      </c>
      <c r="B285" s="13" t="s">
        <v>942</v>
      </c>
      <c r="C285" s="13" t="s">
        <v>928</v>
      </c>
    </row>
    <row r="286" spans="1:3" ht="27.6" x14ac:dyDescent="0.25">
      <c r="A286" s="12" t="s">
        <v>943</v>
      </c>
      <c r="B286" s="13" t="s">
        <v>944</v>
      </c>
      <c r="C286" s="13" t="s">
        <v>941</v>
      </c>
    </row>
    <row r="287" spans="1:3" ht="27.6" x14ac:dyDescent="0.25">
      <c r="A287" s="12" t="s">
        <v>395</v>
      </c>
      <c r="B287" s="13" t="s">
        <v>945</v>
      </c>
      <c r="C287" s="13" t="s">
        <v>142</v>
      </c>
    </row>
    <row r="288" spans="1:3" ht="55.2" x14ac:dyDescent="0.25">
      <c r="A288" s="12" t="s">
        <v>946</v>
      </c>
      <c r="B288" s="13" t="s">
        <v>947</v>
      </c>
      <c r="C288" s="13" t="s">
        <v>941</v>
      </c>
    </row>
    <row r="289" spans="1:3" ht="27.6" x14ac:dyDescent="0.25">
      <c r="A289" s="12" t="s">
        <v>948</v>
      </c>
      <c r="B289" s="13" t="s">
        <v>949</v>
      </c>
      <c r="C289" s="13" t="s">
        <v>941</v>
      </c>
    </row>
    <row r="290" spans="1:3" ht="55.2" x14ac:dyDescent="0.25">
      <c r="A290" s="12" t="s">
        <v>950</v>
      </c>
      <c r="B290" s="13" t="s">
        <v>951</v>
      </c>
      <c r="C290" s="13" t="s">
        <v>941</v>
      </c>
    </row>
    <row r="291" spans="1:3" ht="27.6" x14ac:dyDescent="0.25">
      <c r="A291" s="12" t="s">
        <v>35</v>
      </c>
      <c r="B291" s="13" t="s">
        <v>952</v>
      </c>
      <c r="C291" s="13" t="s">
        <v>150</v>
      </c>
    </row>
    <row r="292" spans="1:3" ht="27.6" x14ac:dyDescent="0.25">
      <c r="A292" s="12" t="s">
        <v>74</v>
      </c>
      <c r="B292" s="13" t="s">
        <v>953</v>
      </c>
      <c r="C292" s="13" t="s">
        <v>150</v>
      </c>
    </row>
    <row r="293" spans="1:3" ht="27.6" x14ac:dyDescent="0.25">
      <c r="A293" s="12" t="s">
        <v>72</v>
      </c>
      <c r="B293" s="13" t="s">
        <v>954</v>
      </c>
      <c r="C293" s="13" t="s">
        <v>150</v>
      </c>
    </row>
    <row r="294" spans="1:3" ht="41.4" x14ac:dyDescent="0.25">
      <c r="A294" s="12" t="s">
        <v>955</v>
      </c>
      <c r="B294" s="13" t="s">
        <v>956</v>
      </c>
      <c r="C294" s="13" t="s">
        <v>957</v>
      </c>
    </row>
    <row r="295" spans="1:3" ht="41.4" x14ac:dyDescent="0.25">
      <c r="A295" s="12" t="s">
        <v>958</v>
      </c>
      <c r="B295" s="13" t="s">
        <v>959</v>
      </c>
      <c r="C295" s="13" t="s">
        <v>957</v>
      </c>
    </row>
    <row r="296" spans="1:3" ht="41.4" x14ac:dyDescent="0.25">
      <c r="A296" s="12" t="s">
        <v>960</v>
      </c>
      <c r="B296" s="13" t="s">
        <v>961</v>
      </c>
      <c r="C296" s="13" t="s">
        <v>957</v>
      </c>
    </row>
    <row r="297" spans="1:3" ht="27.6" x14ac:dyDescent="0.25">
      <c r="A297" s="12" t="s">
        <v>301</v>
      </c>
      <c r="B297" s="13" t="s">
        <v>962</v>
      </c>
      <c r="C297" s="13" t="s">
        <v>141</v>
      </c>
    </row>
    <row r="298" spans="1:3" ht="27.6" x14ac:dyDescent="0.25">
      <c r="A298" s="12" t="s">
        <v>302</v>
      </c>
      <c r="B298" s="13" t="s">
        <v>963</v>
      </c>
      <c r="C298" s="13" t="s">
        <v>141</v>
      </c>
    </row>
    <row r="299" spans="1:3" ht="41.4" x14ac:dyDescent="0.25">
      <c r="A299" s="12" t="s">
        <v>303</v>
      </c>
      <c r="B299" s="13" t="s">
        <v>964</v>
      </c>
      <c r="C299" s="13" t="s">
        <v>141</v>
      </c>
    </row>
    <row r="300" spans="1:3" ht="27.6" x14ac:dyDescent="0.25">
      <c r="A300" s="12" t="s">
        <v>413</v>
      </c>
      <c r="B300" s="13" t="s">
        <v>965</v>
      </c>
      <c r="C300" s="13" t="s">
        <v>141</v>
      </c>
    </row>
    <row r="301" spans="1:3" ht="41.4" x14ac:dyDescent="0.25">
      <c r="A301" s="12" t="s">
        <v>36</v>
      </c>
      <c r="B301" s="13" t="s">
        <v>966</v>
      </c>
      <c r="C301" s="13" t="s">
        <v>153</v>
      </c>
    </row>
    <row r="302" spans="1:3" ht="27.6" x14ac:dyDescent="0.25">
      <c r="A302" s="12" t="s">
        <v>306</v>
      </c>
      <c r="B302" s="13" t="s">
        <v>967</v>
      </c>
      <c r="C302" s="13" t="s">
        <v>154</v>
      </c>
    </row>
    <row r="303" spans="1:3" ht="27.6" x14ac:dyDescent="0.25">
      <c r="A303" s="12" t="s">
        <v>311</v>
      </c>
      <c r="B303" s="13" t="s">
        <v>968</v>
      </c>
      <c r="C303" s="13" t="s">
        <v>969</v>
      </c>
    </row>
    <row r="304" spans="1:3" ht="27.6" x14ac:dyDescent="0.25">
      <c r="A304" s="12" t="s">
        <v>84</v>
      </c>
      <c r="B304" s="13" t="s">
        <v>970</v>
      </c>
      <c r="C304" s="13" t="s">
        <v>971</v>
      </c>
    </row>
    <row r="305" spans="1:3" ht="27.6" x14ac:dyDescent="0.25">
      <c r="A305" s="12" t="s">
        <v>305</v>
      </c>
      <c r="B305" s="13" t="s">
        <v>588</v>
      </c>
      <c r="C305" s="13" t="s">
        <v>154</v>
      </c>
    </row>
    <row r="306" spans="1:3" ht="27.6" x14ac:dyDescent="0.25">
      <c r="A306" s="12" t="s">
        <v>307</v>
      </c>
      <c r="B306" s="13" t="s">
        <v>589</v>
      </c>
      <c r="C306" s="13" t="s">
        <v>154</v>
      </c>
    </row>
    <row r="307" spans="1:3" ht="41.4" x14ac:dyDescent="0.25">
      <c r="A307" s="12" t="s">
        <v>590</v>
      </c>
      <c r="B307" s="13" t="s">
        <v>591</v>
      </c>
      <c r="C307" s="13" t="s">
        <v>154</v>
      </c>
    </row>
    <row r="308" spans="1:3" ht="41.4" x14ac:dyDescent="0.25">
      <c r="A308" s="12" t="s">
        <v>592</v>
      </c>
      <c r="B308" s="13" t="s">
        <v>593</v>
      </c>
      <c r="C308" s="13" t="s">
        <v>154</v>
      </c>
    </row>
    <row r="309" spans="1:3" ht="41.4" x14ac:dyDescent="0.25">
      <c r="A309" s="12" t="s">
        <v>308</v>
      </c>
      <c r="B309" s="13" t="s">
        <v>594</v>
      </c>
      <c r="C309" s="13" t="s">
        <v>154</v>
      </c>
    </row>
    <row r="310" spans="1:3" ht="41.4" x14ac:dyDescent="0.25">
      <c r="A310" s="12" t="s">
        <v>309</v>
      </c>
      <c r="B310" s="13" t="s">
        <v>595</v>
      </c>
      <c r="C310" s="13" t="s">
        <v>154</v>
      </c>
    </row>
    <row r="311" spans="1:3" x14ac:dyDescent="0.25">
      <c r="A311" s="12" t="s">
        <v>310</v>
      </c>
      <c r="B311" s="13" t="s">
        <v>596</v>
      </c>
      <c r="C311" s="13" t="s">
        <v>154</v>
      </c>
    </row>
    <row r="312" spans="1:3" ht="27.6" x14ac:dyDescent="0.25">
      <c r="A312" s="12" t="s">
        <v>37</v>
      </c>
      <c r="B312" s="13" t="s">
        <v>972</v>
      </c>
      <c r="C312" s="13" t="s">
        <v>973</v>
      </c>
    </row>
    <row r="313" spans="1:3" ht="27.6" x14ac:dyDescent="0.25">
      <c r="A313" s="12" t="s">
        <v>38</v>
      </c>
      <c r="B313" s="13" t="s">
        <v>974</v>
      </c>
      <c r="C313" s="13" t="s">
        <v>973</v>
      </c>
    </row>
    <row r="314" spans="1:3" ht="41.4" x14ac:dyDescent="0.25">
      <c r="A314" s="12" t="s">
        <v>312</v>
      </c>
      <c r="B314" s="13" t="s">
        <v>975</v>
      </c>
      <c r="C314" s="13" t="s">
        <v>973</v>
      </c>
    </row>
    <row r="315" spans="1:3" ht="41.4" x14ac:dyDescent="0.25">
      <c r="A315" s="12" t="s">
        <v>313</v>
      </c>
      <c r="B315" s="13" t="s">
        <v>976</v>
      </c>
      <c r="C315" s="13" t="s">
        <v>973</v>
      </c>
    </row>
    <row r="316" spans="1:3" ht="27.6" x14ac:dyDescent="0.25">
      <c r="A316" s="12" t="s">
        <v>314</v>
      </c>
      <c r="B316" s="13" t="s">
        <v>977</v>
      </c>
      <c r="C316" s="13" t="s">
        <v>973</v>
      </c>
    </row>
    <row r="317" spans="1:3" ht="27.6" x14ac:dyDescent="0.25">
      <c r="A317" s="12" t="s">
        <v>315</v>
      </c>
      <c r="B317" s="13" t="s">
        <v>978</v>
      </c>
      <c r="C317" s="13" t="s">
        <v>973</v>
      </c>
    </row>
    <row r="318" spans="1:3" ht="41.4" x14ac:dyDescent="0.25">
      <c r="A318" s="12" t="s">
        <v>316</v>
      </c>
      <c r="B318" s="13" t="s">
        <v>979</v>
      </c>
      <c r="C318" s="13" t="s">
        <v>973</v>
      </c>
    </row>
    <row r="319" spans="1:3" ht="55.2" x14ac:dyDescent="0.25">
      <c r="A319" s="12" t="s">
        <v>317</v>
      </c>
      <c r="B319" s="13" t="s">
        <v>980</v>
      </c>
      <c r="C319" s="13" t="s">
        <v>973</v>
      </c>
    </row>
    <row r="320" spans="1:3" ht="41.4" x14ac:dyDescent="0.25">
      <c r="A320" s="12" t="s">
        <v>318</v>
      </c>
      <c r="B320" s="13" t="s">
        <v>981</v>
      </c>
      <c r="C320" s="13" t="s">
        <v>973</v>
      </c>
    </row>
    <row r="321" spans="1:3" ht="41.4" x14ac:dyDescent="0.25">
      <c r="A321" s="12" t="s">
        <v>319</v>
      </c>
      <c r="B321" s="13" t="s">
        <v>982</v>
      </c>
      <c r="C321" s="13" t="s">
        <v>973</v>
      </c>
    </row>
    <row r="322" spans="1:3" ht="41.4" x14ac:dyDescent="0.25">
      <c r="A322" s="12" t="s">
        <v>39</v>
      </c>
      <c r="B322" s="13" t="s">
        <v>983</v>
      </c>
      <c r="C322" s="13" t="s">
        <v>158</v>
      </c>
    </row>
    <row r="323" spans="1:3" ht="41.4" x14ac:dyDescent="0.25">
      <c r="A323" s="12" t="s">
        <v>320</v>
      </c>
      <c r="B323" s="13" t="s">
        <v>984</v>
      </c>
      <c r="C323" s="13" t="s">
        <v>158</v>
      </c>
    </row>
    <row r="324" spans="1:3" ht="41.4" x14ac:dyDescent="0.25">
      <c r="A324" s="12" t="s">
        <v>321</v>
      </c>
      <c r="B324" s="13" t="s">
        <v>985</v>
      </c>
      <c r="C324" s="13" t="s">
        <v>158</v>
      </c>
    </row>
    <row r="325" spans="1:3" ht="41.4" x14ac:dyDescent="0.25">
      <c r="A325" s="12" t="s">
        <v>322</v>
      </c>
      <c r="B325" s="13" t="s">
        <v>986</v>
      </c>
      <c r="C325" s="13" t="s">
        <v>158</v>
      </c>
    </row>
    <row r="326" spans="1:3" ht="41.4" x14ac:dyDescent="0.25">
      <c r="A326" s="12" t="s">
        <v>323</v>
      </c>
      <c r="B326" s="13" t="s">
        <v>987</v>
      </c>
      <c r="C326" s="13" t="s">
        <v>158</v>
      </c>
    </row>
    <row r="327" spans="1:3" ht="41.4" x14ac:dyDescent="0.25">
      <c r="A327" s="12" t="s">
        <v>326</v>
      </c>
      <c r="B327" s="13" t="s">
        <v>988</v>
      </c>
      <c r="C327" s="13" t="s">
        <v>158</v>
      </c>
    </row>
    <row r="328" spans="1:3" ht="41.4" x14ac:dyDescent="0.25">
      <c r="A328" s="12" t="s">
        <v>327</v>
      </c>
      <c r="B328" s="13" t="s">
        <v>989</v>
      </c>
      <c r="C328" s="13" t="s">
        <v>158</v>
      </c>
    </row>
    <row r="329" spans="1:3" ht="41.4" x14ac:dyDescent="0.25">
      <c r="A329" s="12" t="s">
        <v>328</v>
      </c>
      <c r="B329" s="13" t="s">
        <v>990</v>
      </c>
      <c r="C329" s="13" t="s">
        <v>158</v>
      </c>
    </row>
    <row r="330" spans="1:3" ht="41.4" x14ac:dyDescent="0.25">
      <c r="A330" s="12" t="s">
        <v>324</v>
      </c>
      <c r="B330" s="13" t="s">
        <v>991</v>
      </c>
      <c r="C330" s="13" t="s">
        <v>158</v>
      </c>
    </row>
    <row r="331" spans="1:3" ht="41.4" x14ac:dyDescent="0.25">
      <c r="A331" s="12" t="s">
        <v>325</v>
      </c>
      <c r="B331" s="13" t="s">
        <v>992</v>
      </c>
      <c r="C331" s="13" t="s">
        <v>158</v>
      </c>
    </row>
    <row r="332" spans="1:3" ht="55.2" x14ac:dyDescent="0.25">
      <c r="A332" s="12" t="s">
        <v>329</v>
      </c>
      <c r="B332" s="13" t="s">
        <v>993</v>
      </c>
      <c r="C332" s="13" t="s">
        <v>994</v>
      </c>
    </row>
    <row r="333" spans="1:3" ht="55.2" x14ac:dyDescent="0.25">
      <c r="A333" s="12" t="s">
        <v>330</v>
      </c>
      <c r="B333" s="13" t="s">
        <v>995</v>
      </c>
      <c r="C333" s="13" t="s">
        <v>994</v>
      </c>
    </row>
    <row r="334" spans="1:3" ht="55.2" x14ac:dyDescent="0.25">
      <c r="A334" s="12" t="s">
        <v>331</v>
      </c>
      <c r="B334" s="13" t="s">
        <v>996</v>
      </c>
      <c r="C334" s="13" t="s">
        <v>994</v>
      </c>
    </row>
    <row r="335" spans="1:3" ht="41.4" x14ac:dyDescent="0.25">
      <c r="A335" s="12" t="s">
        <v>416</v>
      </c>
      <c r="B335" s="13" t="s">
        <v>997</v>
      </c>
      <c r="C335" s="13" t="s">
        <v>158</v>
      </c>
    </row>
    <row r="336" spans="1:3" ht="41.4" x14ac:dyDescent="0.25">
      <c r="A336" s="12" t="s">
        <v>417</v>
      </c>
      <c r="B336" s="13" t="s">
        <v>998</v>
      </c>
      <c r="C336" s="13" t="s">
        <v>158</v>
      </c>
    </row>
    <row r="337" spans="1:3" ht="41.4" x14ac:dyDescent="0.25">
      <c r="A337" s="12" t="s">
        <v>418</v>
      </c>
      <c r="B337" s="13" t="s">
        <v>999</v>
      </c>
      <c r="C337" s="13" t="s">
        <v>158</v>
      </c>
    </row>
    <row r="338" spans="1:3" ht="27.6" x14ac:dyDescent="0.25">
      <c r="A338" s="12" t="s">
        <v>34</v>
      </c>
      <c r="B338" s="13" t="s">
        <v>1000</v>
      </c>
      <c r="C338" s="13" t="s">
        <v>163</v>
      </c>
    </row>
    <row r="339" spans="1:3" ht="27.6" x14ac:dyDescent="0.25">
      <c r="A339" s="12" t="s">
        <v>333</v>
      </c>
      <c r="B339" s="13" t="s">
        <v>1001</v>
      </c>
      <c r="C339" s="13" t="s">
        <v>163</v>
      </c>
    </row>
    <row r="340" spans="1:3" ht="27.6" x14ac:dyDescent="0.25">
      <c r="A340" s="12" t="s">
        <v>334</v>
      </c>
      <c r="B340" s="13" t="s">
        <v>1002</v>
      </c>
      <c r="C340" s="13" t="s">
        <v>163</v>
      </c>
    </row>
    <row r="341" spans="1:3" ht="27.6" x14ac:dyDescent="0.25">
      <c r="A341" s="12" t="s">
        <v>61</v>
      </c>
      <c r="B341" s="13" t="s">
        <v>1003</v>
      </c>
      <c r="C341" s="13" t="s">
        <v>163</v>
      </c>
    </row>
    <row r="342" spans="1:3" ht="27.6" x14ac:dyDescent="0.25">
      <c r="A342" s="12" t="s">
        <v>335</v>
      </c>
      <c r="B342" s="13" t="s">
        <v>1004</v>
      </c>
      <c r="C342" s="13" t="s">
        <v>163</v>
      </c>
    </row>
    <row r="343" spans="1:3" ht="27.6" x14ac:dyDescent="0.25">
      <c r="A343" s="12" t="s">
        <v>336</v>
      </c>
      <c r="B343" s="13" t="s">
        <v>1005</v>
      </c>
      <c r="C343" s="13" t="s">
        <v>163</v>
      </c>
    </row>
    <row r="344" spans="1:3" ht="27.6" x14ac:dyDescent="0.25">
      <c r="A344" s="12" t="s">
        <v>337</v>
      </c>
      <c r="B344" s="13" t="s">
        <v>1006</v>
      </c>
      <c r="C344" s="13" t="s">
        <v>163</v>
      </c>
    </row>
    <row r="345" spans="1:3" ht="27.6" x14ac:dyDescent="0.25">
      <c r="A345" s="12" t="s">
        <v>420</v>
      </c>
      <c r="B345" s="13" t="s">
        <v>1007</v>
      </c>
      <c r="C345" s="13" t="s">
        <v>163</v>
      </c>
    </row>
    <row r="346" spans="1:3" ht="27.6" x14ac:dyDescent="0.25">
      <c r="A346" s="12" t="s">
        <v>246</v>
      </c>
      <c r="B346" s="13" t="s">
        <v>1008</v>
      </c>
      <c r="C346" s="13" t="s">
        <v>163</v>
      </c>
    </row>
    <row r="347" spans="1:3" ht="27.6" x14ac:dyDescent="0.25">
      <c r="A347" s="12" t="s">
        <v>497</v>
      </c>
      <c r="B347" s="13" t="s">
        <v>808</v>
      </c>
      <c r="C347" s="13" t="s">
        <v>163</v>
      </c>
    </row>
    <row r="348" spans="1:3" ht="27.6" x14ac:dyDescent="0.25">
      <c r="A348" s="12" t="s">
        <v>338</v>
      </c>
      <c r="B348" s="13" t="s">
        <v>1009</v>
      </c>
      <c r="C348" s="13" t="s">
        <v>163</v>
      </c>
    </row>
    <row r="349" spans="1:3" ht="27.6" x14ac:dyDescent="0.25">
      <c r="A349" s="12" t="s">
        <v>339</v>
      </c>
      <c r="B349" s="13" t="s">
        <v>1010</v>
      </c>
      <c r="C349" s="13" t="s">
        <v>163</v>
      </c>
    </row>
    <row r="350" spans="1:3" ht="27.6" x14ac:dyDescent="0.25">
      <c r="A350" s="12" t="s">
        <v>421</v>
      </c>
      <c r="B350" s="13" t="s">
        <v>1011</v>
      </c>
      <c r="C350" s="13" t="s">
        <v>163</v>
      </c>
    </row>
    <row r="351" spans="1:3" ht="41.4" x14ac:dyDescent="0.25">
      <c r="A351" s="12" t="s">
        <v>340</v>
      </c>
      <c r="B351" s="13" t="s">
        <v>1012</v>
      </c>
      <c r="C351" s="13" t="s">
        <v>163</v>
      </c>
    </row>
    <row r="352" spans="1:3" ht="41.4" x14ac:dyDescent="0.25">
      <c r="A352" s="12" t="s">
        <v>341</v>
      </c>
      <c r="B352" s="13" t="s">
        <v>1013</v>
      </c>
      <c r="C352" s="13" t="s">
        <v>1014</v>
      </c>
    </row>
    <row r="353" spans="1:3" ht="41.4" x14ac:dyDescent="0.25">
      <c r="A353" s="12" t="s">
        <v>342</v>
      </c>
      <c r="B353" s="13" t="s">
        <v>1015</v>
      </c>
      <c r="C353" s="13" t="s">
        <v>1014</v>
      </c>
    </row>
    <row r="354" spans="1:3" ht="55.2" x14ac:dyDescent="0.25">
      <c r="A354" s="12" t="s">
        <v>343</v>
      </c>
      <c r="B354" s="13" t="s">
        <v>1016</v>
      </c>
      <c r="C354" s="13" t="s">
        <v>1014</v>
      </c>
    </row>
    <row r="355" spans="1:3" ht="27.6" x14ac:dyDescent="0.25">
      <c r="A355" s="12" t="s">
        <v>422</v>
      </c>
      <c r="B355" s="13" t="s">
        <v>1017</v>
      </c>
      <c r="C355" s="13" t="s">
        <v>163</v>
      </c>
    </row>
    <row r="356" spans="1:3" ht="27.6" x14ac:dyDescent="0.25">
      <c r="A356" s="12" t="s">
        <v>423</v>
      </c>
      <c r="B356" s="13" t="s">
        <v>1018</v>
      </c>
      <c r="C356" s="13" t="s">
        <v>163</v>
      </c>
    </row>
    <row r="357" spans="1:3" ht="41.4" x14ac:dyDescent="0.25">
      <c r="A357" s="12" t="s">
        <v>424</v>
      </c>
      <c r="B357" s="13" t="s">
        <v>1019</v>
      </c>
      <c r="C357" s="13" t="s">
        <v>1014</v>
      </c>
    </row>
    <row r="358" spans="1:3" ht="41.4" x14ac:dyDescent="0.25">
      <c r="A358" s="12" t="s">
        <v>425</v>
      </c>
      <c r="B358" s="13" t="s">
        <v>1020</v>
      </c>
      <c r="C358" s="13" t="s">
        <v>1014</v>
      </c>
    </row>
    <row r="359" spans="1:3" ht="27.6" x14ac:dyDescent="0.25">
      <c r="A359" s="12" t="s">
        <v>502</v>
      </c>
      <c r="B359" s="13" t="s">
        <v>1021</v>
      </c>
      <c r="C359" s="13" t="s">
        <v>1022</v>
      </c>
    </row>
    <row r="360" spans="1:3" ht="27.6" x14ac:dyDescent="0.25">
      <c r="A360" s="12" t="s">
        <v>503</v>
      </c>
      <c r="B360" s="13" t="s">
        <v>1023</v>
      </c>
      <c r="C360" s="13" t="s">
        <v>1022</v>
      </c>
    </row>
    <row r="361" spans="1:3" ht="27.6" x14ac:dyDescent="0.25">
      <c r="A361" s="12" t="s">
        <v>1024</v>
      </c>
      <c r="B361" s="13" t="s">
        <v>1025</v>
      </c>
      <c r="C361" s="13" t="s">
        <v>1022</v>
      </c>
    </row>
    <row r="362" spans="1:3" ht="27.6" x14ac:dyDescent="0.25">
      <c r="A362" s="12" t="s">
        <v>85</v>
      </c>
      <c r="B362" s="13" t="s">
        <v>1026</v>
      </c>
      <c r="C362" s="13" t="s">
        <v>167</v>
      </c>
    </row>
    <row r="363" spans="1:3" x14ac:dyDescent="0.25">
      <c r="A363" s="12" t="s">
        <v>86</v>
      </c>
      <c r="B363" s="13" t="s">
        <v>1027</v>
      </c>
      <c r="C363" s="13" t="s">
        <v>167</v>
      </c>
    </row>
    <row r="364" spans="1:3" x14ac:dyDescent="0.25">
      <c r="A364" s="12" t="s">
        <v>354</v>
      </c>
      <c r="B364" s="13" t="s">
        <v>1028</v>
      </c>
      <c r="C364" s="13" t="s">
        <v>167</v>
      </c>
    </row>
    <row r="365" spans="1:3" ht="27.6" x14ac:dyDescent="0.25">
      <c r="A365" s="12" t="s">
        <v>355</v>
      </c>
      <c r="B365" s="13" t="s">
        <v>1029</v>
      </c>
      <c r="C365" s="13" t="s">
        <v>167</v>
      </c>
    </row>
    <row r="366" spans="1:3" x14ac:dyDescent="0.25">
      <c r="A366" s="12" t="s">
        <v>356</v>
      </c>
      <c r="B366" s="13" t="s">
        <v>1030</v>
      </c>
      <c r="C366" s="13" t="s">
        <v>167</v>
      </c>
    </row>
    <row r="367" spans="1:3" x14ac:dyDescent="0.25">
      <c r="A367" s="12" t="s">
        <v>357</v>
      </c>
      <c r="B367" s="13" t="s">
        <v>1031</v>
      </c>
      <c r="C367" s="13" t="s">
        <v>167</v>
      </c>
    </row>
    <row r="368" spans="1:3" ht="27.6" x14ac:dyDescent="0.25">
      <c r="A368" s="12" t="s">
        <v>358</v>
      </c>
      <c r="B368" s="13" t="s">
        <v>1032</v>
      </c>
      <c r="C368" s="13" t="s">
        <v>167</v>
      </c>
    </row>
    <row r="369" spans="1:3" ht="27.6" x14ac:dyDescent="0.25">
      <c r="A369" s="12" t="s">
        <v>33</v>
      </c>
      <c r="B369" s="13" t="s">
        <v>1033</v>
      </c>
      <c r="C369" s="13" t="s">
        <v>167</v>
      </c>
    </row>
    <row r="370" spans="1:3" x14ac:dyDescent="0.25">
      <c r="A370" s="12" t="s">
        <v>359</v>
      </c>
      <c r="B370" s="13" t="s">
        <v>1034</v>
      </c>
      <c r="C370" s="13" t="s">
        <v>167</v>
      </c>
    </row>
    <row r="371" spans="1:3" ht="27.6" x14ac:dyDescent="0.25">
      <c r="A371" s="12" t="s">
        <v>184</v>
      </c>
      <c r="B371" s="13" t="s">
        <v>1035</v>
      </c>
      <c r="C371" s="13" t="s">
        <v>167</v>
      </c>
    </row>
    <row r="372" spans="1:3" ht="41.4" x14ac:dyDescent="0.25">
      <c r="A372" s="12" t="s">
        <v>350</v>
      </c>
      <c r="B372" s="13" t="s">
        <v>1036</v>
      </c>
      <c r="C372" s="13" t="s">
        <v>167</v>
      </c>
    </row>
    <row r="373" spans="1:3" ht="41.4" x14ac:dyDescent="0.25">
      <c r="A373" s="12" t="s">
        <v>351</v>
      </c>
      <c r="B373" s="13" t="s">
        <v>1037</v>
      </c>
      <c r="C373" s="13" t="s">
        <v>167</v>
      </c>
    </row>
    <row r="374" spans="1:3" ht="41.4" x14ac:dyDescent="0.25">
      <c r="A374" s="12" t="s">
        <v>352</v>
      </c>
      <c r="B374" s="13" t="s">
        <v>1038</v>
      </c>
      <c r="C374" s="13" t="s">
        <v>167</v>
      </c>
    </row>
    <row r="375" spans="1:3" ht="41.4" x14ac:dyDescent="0.25">
      <c r="A375" s="12" t="s">
        <v>353</v>
      </c>
      <c r="B375" s="13" t="s">
        <v>1039</v>
      </c>
      <c r="C375" s="13" t="s">
        <v>167</v>
      </c>
    </row>
    <row r="376" spans="1:3" ht="27.6" x14ac:dyDescent="0.25">
      <c r="A376" s="12" t="s">
        <v>360</v>
      </c>
      <c r="B376" s="13" t="s">
        <v>1040</v>
      </c>
      <c r="C376" s="13" t="s">
        <v>167</v>
      </c>
    </row>
    <row r="377" spans="1:3" ht="27.6" x14ac:dyDescent="0.25">
      <c r="A377" s="12" t="s">
        <v>361</v>
      </c>
      <c r="B377" s="13" t="s">
        <v>1041</v>
      </c>
      <c r="C377" s="13" t="s">
        <v>167</v>
      </c>
    </row>
    <row r="378" spans="1:3" ht="41.4" x14ac:dyDescent="0.25">
      <c r="A378" s="12" t="s">
        <v>362</v>
      </c>
      <c r="B378" s="13" t="s">
        <v>1042</v>
      </c>
      <c r="C378" s="13" t="s">
        <v>167</v>
      </c>
    </row>
    <row r="379" spans="1:3" ht="41.4" x14ac:dyDescent="0.25">
      <c r="A379" s="12" t="s">
        <v>54</v>
      </c>
      <c r="B379" s="13" t="s">
        <v>1043</v>
      </c>
      <c r="C379" s="13" t="s">
        <v>1044</v>
      </c>
    </row>
    <row r="380" spans="1:3" ht="41.4" x14ac:dyDescent="0.25">
      <c r="A380" s="12" t="s">
        <v>41</v>
      </c>
      <c r="B380" s="13" t="s">
        <v>1045</v>
      </c>
      <c r="C380" s="13" t="s">
        <v>1044</v>
      </c>
    </row>
    <row r="381" spans="1:3" ht="27.6" x14ac:dyDescent="0.25">
      <c r="A381" s="12" t="s">
        <v>40</v>
      </c>
      <c r="B381" s="13" t="s">
        <v>1046</v>
      </c>
      <c r="C381" s="13" t="s">
        <v>163</v>
      </c>
    </row>
    <row r="382" spans="1:3" ht="41.4" x14ac:dyDescent="0.25">
      <c r="A382" s="12" t="s">
        <v>363</v>
      </c>
      <c r="B382" s="13" t="s">
        <v>1047</v>
      </c>
      <c r="C382" s="13" t="s">
        <v>167</v>
      </c>
    </row>
    <row r="383" spans="1:3" ht="41.4" x14ac:dyDescent="0.25">
      <c r="A383" s="12" t="s">
        <v>427</v>
      </c>
      <c r="B383" s="13" t="s">
        <v>1048</v>
      </c>
      <c r="C383" s="13" t="s">
        <v>167</v>
      </c>
    </row>
    <row r="384" spans="1:3" ht="27.6" x14ac:dyDescent="0.25">
      <c r="A384" s="12" t="s">
        <v>428</v>
      </c>
      <c r="B384" s="13" t="s">
        <v>1049</v>
      </c>
      <c r="C384" s="13" t="s">
        <v>167</v>
      </c>
    </row>
    <row r="385" spans="1:3" ht="27.6" x14ac:dyDescent="0.25">
      <c r="A385" s="12" t="s">
        <v>87</v>
      </c>
      <c r="B385" s="13" t="s">
        <v>1050</v>
      </c>
      <c r="C385" s="13" t="s">
        <v>167</v>
      </c>
    </row>
    <row r="386" spans="1:3" ht="27.6" x14ac:dyDescent="0.25">
      <c r="A386" s="12" t="s">
        <v>364</v>
      </c>
      <c r="B386" s="13" t="s">
        <v>1050</v>
      </c>
      <c r="C386" s="13" t="s">
        <v>167</v>
      </c>
    </row>
    <row r="387" spans="1:3" ht="27.6" x14ac:dyDescent="0.25">
      <c r="A387" s="12" t="s">
        <v>44</v>
      </c>
      <c r="B387" s="13" t="s">
        <v>1051</v>
      </c>
      <c r="C387" s="13" t="s">
        <v>1052</v>
      </c>
    </row>
    <row r="388" spans="1:3" x14ac:dyDescent="0.25">
      <c r="A388" s="12" t="s">
        <v>345</v>
      </c>
      <c r="B388" s="13" t="s">
        <v>1053</v>
      </c>
      <c r="C388" s="13" t="s">
        <v>1052</v>
      </c>
    </row>
    <row r="389" spans="1:3" ht="27.6" x14ac:dyDescent="0.25">
      <c r="A389" s="12" t="s">
        <v>88</v>
      </c>
      <c r="B389" s="13" t="s">
        <v>1054</v>
      </c>
      <c r="C389" s="13" t="s">
        <v>1052</v>
      </c>
    </row>
    <row r="390" spans="1:3" x14ac:dyDescent="0.25">
      <c r="A390" s="12" t="s">
        <v>89</v>
      </c>
      <c r="B390" s="13" t="s">
        <v>1055</v>
      </c>
      <c r="C390" s="13" t="s">
        <v>1052</v>
      </c>
    </row>
    <row r="391" spans="1:3" ht="27.6" x14ac:dyDescent="0.25">
      <c r="A391" s="12" t="s">
        <v>346</v>
      </c>
      <c r="B391" s="13" t="s">
        <v>1056</v>
      </c>
      <c r="C391" s="13" t="s">
        <v>1052</v>
      </c>
    </row>
    <row r="392" spans="1:3" x14ac:dyDescent="0.25">
      <c r="A392" s="12" t="s">
        <v>347</v>
      </c>
      <c r="B392" s="13" t="s">
        <v>1057</v>
      </c>
      <c r="C392" s="13" t="s">
        <v>1052</v>
      </c>
    </row>
    <row r="393" spans="1:3" ht="27.6" x14ac:dyDescent="0.25">
      <c r="A393" s="12" t="s">
        <v>90</v>
      </c>
      <c r="B393" s="13" t="s">
        <v>1058</v>
      </c>
      <c r="C393" s="13" t="s">
        <v>1059</v>
      </c>
    </row>
    <row r="394" spans="1:3" ht="41.4" x14ac:dyDescent="0.25">
      <c r="A394" s="12" t="s">
        <v>91</v>
      </c>
      <c r="B394" s="13" t="s">
        <v>1060</v>
      </c>
      <c r="C394" s="13" t="s">
        <v>1059</v>
      </c>
    </row>
    <row r="395" spans="1:3" x14ac:dyDescent="0.25">
      <c r="A395" s="12" t="s">
        <v>92</v>
      </c>
      <c r="B395" s="13" t="s">
        <v>1052</v>
      </c>
      <c r="C395" s="13" t="s">
        <v>1052</v>
      </c>
    </row>
    <row r="396" spans="1:3" ht="27.6" x14ac:dyDescent="0.25">
      <c r="A396" s="12" t="s">
        <v>348</v>
      </c>
      <c r="B396" s="13" t="s">
        <v>1061</v>
      </c>
      <c r="C396" s="13" t="s">
        <v>1052</v>
      </c>
    </row>
    <row r="397" spans="1:3" ht="55.2" x14ac:dyDescent="0.25">
      <c r="A397" s="12" t="s">
        <v>426</v>
      </c>
      <c r="B397" s="13" t="s">
        <v>1062</v>
      </c>
      <c r="C397" s="13" t="s">
        <v>1052</v>
      </c>
    </row>
    <row r="398" spans="1:3" x14ac:dyDescent="0.25">
      <c r="A398" s="12" t="s">
        <v>344</v>
      </c>
      <c r="B398" s="13" t="s">
        <v>1063</v>
      </c>
      <c r="C398" s="13" t="s">
        <v>1052</v>
      </c>
    </row>
    <row r="399" spans="1:3" ht="27.6" x14ac:dyDescent="0.25">
      <c r="A399" s="12" t="s">
        <v>93</v>
      </c>
      <c r="B399" s="13" t="s">
        <v>1064</v>
      </c>
      <c r="C399" s="13" t="s">
        <v>166</v>
      </c>
    </row>
    <row r="400" spans="1:3" ht="27.6" x14ac:dyDescent="0.25">
      <c r="A400" s="12" t="s">
        <v>187</v>
      </c>
      <c r="B400" s="13" t="s">
        <v>1065</v>
      </c>
      <c r="C400" s="13" t="s">
        <v>166</v>
      </c>
    </row>
    <row r="401" spans="1:3" ht="27.6" x14ac:dyDescent="0.25">
      <c r="A401" s="12" t="s">
        <v>188</v>
      </c>
      <c r="B401" s="13" t="s">
        <v>1066</v>
      </c>
      <c r="C401" s="13" t="s">
        <v>166</v>
      </c>
    </row>
    <row r="402" spans="1:3" ht="41.4" x14ac:dyDescent="0.25">
      <c r="A402" s="12" t="s">
        <v>349</v>
      </c>
      <c r="B402" s="13" t="s">
        <v>1067</v>
      </c>
      <c r="C402" s="13" t="s">
        <v>166</v>
      </c>
    </row>
    <row r="403" spans="1:3" ht="27.6" x14ac:dyDescent="0.25">
      <c r="A403" s="12" t="s">
        <v>42</v>
      </c>
      <c r="B403" s="13" t="s">
        <v>1068</v>
      </c>
      <c r="C403" s="13" t="s">
        <v>169</v>
      </c>
    </row>
    <row r="404" spans="1:3" ht="27.6" x14ac:dyDescent="0.25">
      <c r="A404" s="12" t="s">
        <v>365</v>
      </c>
      <c r="B404" s="13" t="s">
        <v>1069</v>
      </c>
      <c r="C404" s="13" t="s">
        <v>168</v>
      </c>
    </row>
    <row r="405" spans="1:3" ht="27.6" x14ac:dyDescent="0.25">
      <c r="A405" s="12" t="s">
        <v>429</v>
      </c>
      <c r="B405" s="13" t="s">
        <v>1070</v>
      </c>
      <c r="C405" s="13" t="s">
        <v>163</v>
      </c>
    </row>
    <row r="406" spans="1:3" ht="27.6" x14ac:dyDescent="0.25">
      <c r="A406" s="12" t="s">
        <v>43</v>
      </c>
      <c r="B406" s="13" t="s">
        <v>1071</v>
      </c>
      <c r="C406" s="13" t="s">
        <v>129</v>
      </c>
    </row>
  </sheetData>
  <mergeCells count="1">
    <mergeCell ref="A2:C2"/>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Z133"/>
  <sheetViews>
    <sheetView topLeftCell="I104" zoomScale="80" zoomScaleNormal="80" workbookViewId="0">
      <selection activeCell="Z129" sqref="Z129"/>
    </sheetView>
  </sheetViews>
  <sheetFormatPr defaultRowHeight="14.4" x14ac:dyDescent="0.3"/>
  <cols>
    <col min="1" max="1" width="6" style="4" customWidth="1"/>
    <col min="2" max="2" width="35.44140625" style="4" customWidth="1"/>
    <col min="3" max="3" width="16.44140625" style="4" customWidth="1"/>
    <col min="4" max="4" width="14.6640625" style="102" customWidth="1"/>
    <col min="5" max="5" width="1.33203125" style="102" customWidth="1"/>
    <col min="6" max="6" width="14.33203125" style="102" bestFit="1" customWidth="1"/>
    <col min="7" max="8" width="13.33203125" style="102" customWidth="1"/>
    <col min="9" max="9" width="14.109375" style="102" bestFit="1" customWidth="1"/>
    <col min="10" max="10" width="1.109375" style="102" customWidth="1"/>
    <col min="11" max="11" width="13.109375" style="102" customWidth="1"/>
    <col min="12" max="12" width="12.44140625" style="102" customWidth="1"/>
    <col min="13" max="14" width="14.88671875" style="102" customWidth="1"/>
    <col min="15" max="15" width="14.5546875" style="102" customWidth="1"/>
    <col min="16" max="16" width="14.109375" style="102" bestFit="1" customWidth="1"/>
    <col min="17" max="17" width="14.6640625" style="102" customWidth="1"/>
    <col min="18" max="18" width="11.109375" style="102" customWidth="1"/>
    <col min="19" max="19" width="13.109375" style="102" customWidth="1"/>
    <col min="20" max="20" width="11.88671875" style="102" customWidth="1"/>
    <col min="21" max="21" width="12.44140625" style="102" customWidth="1"/>
    <col min="22" max="22" width="11" style="102" bestFit="1" customWidth="1"/>
    <col min="23" max="23" width="12" style="102" bestFit="1" customWidth="1"/>
    <col min="24" max="24" width="12.88671875" style="102" customWidth="1"/>
    <col min="25" max="25" width="10.6640625" style="102" customWidth="1"/>
    <col min="26" max="26" width="14.33203125" style="102" customWidth="1"/>
    <col min="27" max="249" width="9.109375" style="102"/>
    <col min="250" max="250" width="6" style="102" customWidth="1"/>
    <col min="251" max="251" width="10" style="102" bestFit="1" customWidth="1"/>
    <col min="252" max="253" width="9.109375" style="102"/>
    <col min="254" max="254" width="15.109375" style="102" customWidth="1"/>
    <col min="255" max="255" width="10.109375" style="102" bestFit="1" customWidth="1"/>
    <col min="256" max="256" width="13.88671875" style="102" customWidth="1"/>
    <col min="257" max="257" width="14" style="102" bestFit="1" customWidth="1"/>
    <col min="258" max="258" width="2.44140625" style="102" customWidth="1"/>
    <col min="259" max="259" width="15.109375" style="102" bestFit="1" customWidth="1"/>
    <col min="260" max="260" width="15.109375" style="102" customWidth="1"/>
    <col min="261" max="261" width="1.109375" style="102" customWidth="1"/>
    <col min="262" max="262" width="5.5546875" style="102" customWidth="1"/>
    <col min="263" max="264" width="9.109375" style="102"/>
    <col min="265" max="265" width="10.44140625" style="102" bestFit="1" customWidth="1"/>
    <col min="266" max="266" width="9.109375" style="102"/>
    <col min="267" max="267" width="5" style="102" customWidth="1"/>
    <col min="268" max="268" width="13.88671875" style="102" customWidth="1"/>
    <col min="269" max="269" width="14" style="102" bestFit="1" customWidth="1"/>
    <col min="270" max="270" width="2.44140625" style="102" customWidth="1"/>
    <col min="271" max="271" width="14" style="102" customWidth="1"/>
    <col min="272" max="272" width="15.109375" style="102" bestFit="1" customWidth="1"/>
    <col min="273" max="505" width="9.109375" style="102"/>
    <col min="506" max="506" width="6" style="102" customWidth="1"/>
    <col min="507" max="507" width="10" style="102" bestFit="1" customWidth="1"/>
    <col min="508" max="509" width="9.109375" style="102"/>
    <col min="510" max="510" width="15.109375" style="102" customWidth="1"/>
    <col min="511" max="511" width="10.109375" style="102" bestFit="1" customWidth="1"/>
    <col min="512" max="512" width="13.88671875" style="102" customWidth="1"/>
    <col min="513" max="513" width="14" style="102" bestFit="1" customWidth="1"/>
    <col min="514" max="514" width="2.44140625" style="102" customWidth="1"/>
    <col min="515" max="515" width="15.109375" style="102" bestFit="1" customWidth="1"/>
    <col min="516" max="516" width="15.109375" style="102" customWidth="1"/>
    <col min="517" max="517" width="1.109375" style="102" customWidth="1"/>
    <col min="518" max="518" width="5.5546875" style="102" customWidth="1"/>
    <col min="519" max="520" width="9.109375" style="102"/>
    <col min="521" max="521" width="10.44140625" style="102" bestFit="1" customWidth="1"/>
    <col min="522" max="522" width="9.109375" style="102"/>
    <col min="523" max="523" width="5" style="102" customWidth="1"/>
    <col min="524" max="524" width="13.88671875" style="102" customWidth="1"/>
    <col min="525" max="525" width="14" style="102" bestFit="1" customWidth="1"/>
    <col min="526" max="526" width="2.44140625" style="102" customWidth="1"/>
    <col min="527" max="527" width="14" style="102" customWidth="1"/>
    <col min="528" max="528" width="15.109375" style="102" bestFit="1" customWidth="1"/>
    <col min="529" max="761" width="9.109375" style="102"/>
    <col min="762" max="762" width="6" style="102" customWidth="1"/>
    <col min="763" max="763" width="10" style="102" bestFit="1" customWidth="1"/>
    <col min="764" max="765" width="9.109375" style="102"/>
    <col min="766" max="766" width="15.109375" style="102" customWidth="1"/>
    <col min="767" max="767" width="10.109375" style="102" bestFit="1" customWidth="1"/>
    <col min="768" max="768" width="13.88671875" style="102" customWidth="1"/>
    <col min="769" max="769" width="14" style="102" bestFit="1" customWidth="1"/>
    <col min="770" max="770" width="2.44140625" style="102" customWidth="1"/>
    <col min="771" max="771" width="15.109375" style="102" bestFit="1" customWidth="1"/>
    <col min="772" max="772" width="15.109375" style="102" customWidth="1"/>
    <col min="773" max="773" width="1.109375" style="102" customWidth="1"/>
    <col min="774" max="774" width="5.5546875" style="102" customWidth="1"/>
    <col min="775" max="776" width="9.109375" style="102"/>
    <col min="777" max="777" width="10.44140625" style="102" bestFit="1" customWidth="1"/>
    <col min="778" max="778" width="9.109375" style="102"/>
    <col min="779" max="779" width="5" style="102" customWidth="1"/>
    <col min="780" max="780" width="13.88671875" style="102" customWidth="1"/>
    <col min="781" max="781" width="14" style="102" bestFit="1" customWidth="1"/>
    <col min="782" max="782" width="2.44140625" style="102" customWidth="1"/>
    <col min="783" max="783" width="14" style="102" customWidth="1"/>
    <col min="784" max="784" width="15.109375" style="102" bestFit="1" customWidth="1"/>
    <col min="785" max="1017" width="9.109375" style="102"/>
    <col min="1018" max="1018" width="6" style="102" customWidth="1"/>
    <col min="1019" max="1019" width="10" style="102" bestFit="1" customWidth="1"/>
    <col min="1020" max="1021" width="9.109375" style="102"/>
    <col min="1022" max="1022" width="15.109375" style="102" customWidth="1"/>
    <col min="1023" max="1023" width="10.109375" style="102" bestFit="1" customWidth="1"/>
    <col min="1024" max="1024" width="13.88671875" style="102" customWidth="1"/>
    <col min="1025" max="1025" width="14" style="102" bestFit="1" customWidth="1"/>
    <col min="1026" max="1026" width="2.44140625" style="102" customWidth="1"/>
    <col min="1027" max="1027" width="15.109375" style="102" bestFit="1" customWidth="1"/>
    <col min="1028" max="1028" width="15.109375" style="102" customWidth="1"/>
    <col min="1029" max="1029" width="1.109375" style="102" customWidth="1"/>
    <col min="1030" max="1030" width="5.5546875" style="102" customWidth="1"/>
    <col min="1031" max="1032" width="9.109375" style="102"/>
    <col min="1033" max="1033" width="10.44140625" style="102" bestFit="1" customWidth="1"/>
    <col min="1034" max="1034" width="9.109375" style="102"/>
    <col min="1035" max="1035" width="5" style="102" customWidth="1"/>
    <col min="1036" max="1036" width="13.88671875" style="102" customWidth="1"/>
    <col min="1037" max="1037" width="14" style="102" bestFit="1" customWidth="1"/>
    <col min="1038" max="1038" width="2.44140625" style="102" customWidth="1"/>
    <col min="1039" max="1039" width="14" style="102" customWidth="1"/>
    <col min="1040" max="1040" width="15.109375" style="102" bestFit="1" customWidth="1"/>
    <col min="1041" max="1273" width="9.109375" style="102"/>
    <col min="1274" max="1274" width="6" style="102" customWidth="1"/>
    <col min="1275" max="1275" width="10" style="102" bestFit="1" customWidth="1"/>
    <col min="1276" max="1277" width="9.109375" style="102"/>
    <col min="1278" max="1278" width="15.109375" style="102" customWidth="1"/>
    <col min="1279" max="1279" width="10.109375" style="102" bestFit="1" customWidth="1"/>
    <col min="1280" max="1280" width="13.88671875" style="102" customWidth="1"/>
    <col min="1281" max="1281" width="14" style="102" bestFit="1" customWidth="1"/>
    <col min="1282" max="1282" width="2.44140625" style="102" customWidth="1"/>
    <col min="1283" max="1283" width="15.109375" style="102" bestFit="1" customWidth="1"/>
    <col min="1284" max="1284" width="15.109375" style="102" customWidth="1"/>
    <col min="1285" max="1285" width="1.109375" style="102" customWidth="1"/>
    <col min="1286" max="1286" width="5.5546875" style="102" customWidth="1"/>
    <col min="1287" max="1288" width="9.109375" style="102"/>
    <col min="1289" max="1289" width="10.44140625" style="102" bestFit="1" customWidth="1"/>
    <col min="1290" max="1290" width="9.109375" style="102"/>
    <col min="1291" max="1291" width="5" style="102" customWidth="1"/>
    <col min="1292" max="1292" width="13.88671875" style="102" customWidth="1"/>
    <col min="1293" max="1293" width="14" style="102" bestFit="1" customWidth="1"/>
    <col min="1294" max="1294" width="2.44140625" style="102" customWidth="1"/>
    <col min="1295" max="1295" width="14" style="102" customWidth="1"/>
    <col min="1296" max="1296" width="15.109375" style="102" bestFit="1" customWidth="1"/>
    <col min="1297" max="1529" width="9.109375" style="102"/>
    <col min="1530" max="1530" width="6" style="102" customWidth="1"/>
    <col min="1531" max="1531" width="10" style="102" bestFit="1" customWidth="1"/>
    <col min="1532" max="1533" width="9.109375" style="102"/>
    <col min="1534" max="1534" width="15.109375" style="102" customWidth="1"/>
    <col min="1535" max="1535" width="10.109375" style="102" bestFit="1" customWidth="1"/>
    <col min="1536" max="1536" width="13.88671875" style="102" customWidth="1"/>
    <col min="1537" max="1537" width="14" style="102" bestFit="1" customWidth="1"/>
    <col min="1538" max="1538" width="2.44140625" style="102" customWidth="1"/>
    <col min="1539" max="1539" width="15.109375" style="102" bestFit="1" customWidth="1"/>
    <col min="1540" max="1540" width="15.109375" style="102" customWidth="1"/>
    <col min="1541" max="1541" width="1.109375" style="102" customWidth="1"/>
    <col min="1542" max="1542" width="5.5546875" style="102" customWidth="1"/>
    <col min="1543" max="1544" width="9.109375" style="102"/>
    <col min="1545" max="1545" width="10.44140625" style="102" bestFit="1" customWidth="1"/>
    <col min="1546" max="1546" width="9.109375" style="102"/>
    <col min="1547" max="1547" width="5" style="102" customWidth="1"/>
    <col min="1548" max="1548" width="13.88671875" style="102" customWidth="1"/>
    <col min="1549" max="1549" width="14" style="102" bestFit="1" customWidth="1"/>
    <col min="1550" max="1550" width="2.44140625" style="102" customWidth="1"/>
    <col min="1551" max="1551" width="14" style="102" customWidth="1"/>
    <col min="1552" max="1552" width="15.109375" style="102" bestFit="1" customWidth="1"/>
    <col min="1553" max="1785" width="9.109375" style="102"/>
    <col min="1786" max="1786" width="6" style="102" customWidth="1"/>
    <col min="1787" max="1787" width="10" style="102" bestFit="1" customWidth="1"/>
    <col min="1788" max="1789" width="9.109375" style="102"/>
    <col min="1790" max="1790" width="15.109375" style="102" customWidth="1"/>
    <col min="1791" max="1791" width="10.109375" style="102" bestFit="1" customWidth="1"/>
    <col min="1792" max="1792" width="13.88671875" style="102" customWidth="1"/>
    <col min="1793" max="1793" width="14" style="102" bestFit="1" customWidth="1"/>
    <col min="1794" max="1794" width="2.44140625" style="102" customWidth="1"/>
    <col min="1795" max="1795" width="15.109375" style="102" bestFit="1" customWidth="1"/>
    <col min="1796" max="1796" width="15.109375" style="102" customWidth="1"/>
    <col min="1797" max="1797" width="1.109375" style="102" customWidth="1"/>
    <col min="1798" max="1798" width="5.5546875" style="102" customWidth="1"/>
    <col min="1799" max="1800" width="9.109375" style="102"/>
    <col min="1801" max="1801" width="10.44140625" style="102" bestFit="1" customWidth="1"/>
    <col min="1802" max="1802" width="9.109375" style="102"/>
    <col min="1803" max="1803" width="5" style="102" customWidth="1"/>
    <col min="1804" max="1804" width="13.88671875" style="102" customWidth="1"/>
    <col min="1805" max="1805" width="14" style="102" bestFit="1" customWidth="1"/>
    <col min="1806" max="1806" width="2.44140625" style="102" customWidth="1"/>
    <col min="1807" max="1807" width="14" style="102" customWidth="1"/>
    <col min="1808" max="1808" width="15.109375" style="102" bestFit="1" customWidth="1"/>
    <col min="1809" max="2041" width="9.109375" style="102"/>
    <col min="2042" max="2042" width="6" style="102" customWidth="1"/>
    <col min="2043" max="2043" width="10" style="102" bestFit="1" customWidth="1"/>
    <col min="2044" max="2045" width="9.109375" style="102"/>
    <col min="2046" max="2046" width="15.109375" style="102" customWidth="1"/>
    <col min="2047" max="2047" width="10.109375" style="102" bestFit="1" customWidth="1"/>
    <col min="2048" max="2048" width="13.88671875" style="102" customWidth="1"/>
    <col min="2049" max="2049" width="14" style="102" bestFit="1" customWidth="1"/>
    <col min="2050" max="2050" width="2.44140625" style="102" customWidth="1"/>
    <col min="2051" max="2051" width="15.109375" style="102" bestFit="1" customWidth="1"/>
    <col min="2052" max="2052" width="15.109375" style="102" customWidth="1"/>
    <col min="2053" max="2053" width="1.109375" style="102" customWidth="1"/>
    <col min="2054" max="2054" width="5.5546875" style="102" customWidth="1"/>
    <col min="2055" max="2056" width="9.109375" style="102"/>
    <col min="2057" max="2057" width="10.44140625" style="102" bestFit="1" customWidth="1"/>
    <col min="2058" max="2058" width="9.109375" style="102"/>
    <col min="2059" max="2059" width="5" style="102" customWidth="1"/>
    <col min="2060" max="2060" width="13.88671875" style="102" customWidth="1"/>
    <col min="2061" max="2061" width="14" style="102" bestFit="1" customWidth="1"/>
    <col min="2062" max="2062" width="2.44140625" style="102" customWidth="1"/>
    <col min="2063" max="2063" width="14" style="102" customWidth="1"/>
    <col min="2064" max="2064" width="15.109375" style="102" bestFit="1" customWidth="1"/>
    <col min="2065" max="2297" width="9.109375" style="102"/>
    <col min="2298" max="2298" width="6" style="102" customWidth="1"/>
    <col min="2299" max="2299" width="10" style="102" bestFit="1" customWidth="1"/>
    <col min="2300" max="2301" width="9.109375" style="102"/>
    <col min="2302" max="2302" width="15.109375" style="102" customWidth="1"/>
    <col min="2303" max="2303" width="10.109375" style="102" bestFit="1" customWidth="1"/>
    <col min="2304" max="2304" width="13.88671875" style="102" customWidth="1"/>
    <col min="2305" max="2305" width="14" style="102" bestFit="1" customWidth="1"/>
    <col min="2306" max="2306" width="2.44140625" style="102" customWidth="1"/>
    <col min="2307" max="2307" width="15.109375" style="102" bestFit="1" customWidth="1"/>
    <col min="2308" max="2308" width="15.109375" style="102" customWidth="1"/>
    <col min="2309" max="2309" width="1.109375" style="102" customWidth="1"/>
    <col min="2310" max="2310" width="5.5546875" style="102" customWidth="1"/>
    <col min="2311" max="2312" width="9.109375" style="102"/>
    <col min="2313" max="2313" width="10.44140625" style="102" bestFit="1" customWidth="1"/>
    <col min="2314" max="2314" width="9.109375" style="102"/>
    <col min="2315" max="2315" width="5" style="102" customWidth="1"/>
    <col min="2316" max="2316" width="13.88671875" style="102" customWidth="1"/>
    <col min="2317" max="2317" width="14" style="102" bestFit="1" customWidth="1"/>
    <col min="2318" max="2318" width="2.44140625" style="102" customWidth="1"/>
    <col min="2319" max="2319" width="14" style="102" customWidth="1"/>
    <col min="2320" max="2320" width="15.109375" style="102" bestFit="1" customWidth="1"/>
    <col min="2321" max="2553" width="9.109375" style="102"/>
    <col min="2554" max="2554" width="6" style="102" customWidth="1"/>
    <col min="2555" max="2555" width="10" style="102" bestFit="1" customWidth="1"/>
    <col min="2556" max="2557" width="9.109375" style="102"/>
    <col min="2558" max="2558" width="15.109375" style="102" customWidth="1"/>
    <col min="2559" max="2559" width="10.109375" style="102" bestFit="1" customWidth="1"/>
    <col min="2560" max="2560" width="13.88671875" style="102" customWidth="1"/>
    <col min="2561" max="2561" width="14" style="102" bestFit="1" customWidth="1"/>
    <col min="2562" max="2562" width="2.44140625" style="102" customWidth="1"/>
    <col min="2563" max="2563" width="15.109375" style="102" bestFit="1" customWidth="1"/>
    <col min="2564" max="2564" width="15.109375" style="102" customWidth="1"/>
    <col min="2565" max="2565" width="1.109375" style="102" customWidth="1"/>
    <col min="2566" max="2566" width="5.5546875" style="102" customWidth="1"/>
    <col min="2567" max="2568" width="9.109375" style="102"/>
    <col min="2569" max="2569" width="10.44140625" style="102" bestFit="1" customWidth="1"/>
    <col min="2570" max="2570" width="9.109375" style="102"/>
    <col min="2571" max="2571" width="5" style="102" customWidth="1"/>
    <col min="2572" max="2572" width="13.88671875" style="102" customWidth="1"/>
    <col min="2573" max="2573" width="14" style="102" bestFit="1" customWidth="1"/>
    <col min="2574" max="2574" width="2.44140625" style="102" customWidth="1"/>
    <col min="2575" max="2575" width="14" style="102" customWidth="1"/>
    <col min="2576" max="2576" width="15.109375" style="102" bestFit="1" customWidth="1"/>
    <col min="2577" max="2809" width="9.109375" style="102"/>
    <col min="2810" max="2810" width="6" style="102" customWidth="1"/>
    <col min="2811" max="2811" width="10" style="102" bestFit="1" customWidth="1"/>
    <col min="2812" max="2813" width="9.109375" style="102"/>
    <col min="2814" max="2814" width="15.109375" style="102" customWidth="1"/>
    <col min="2815" max="2815" width="10.109375" style="102" bestFit="1" customWidth="1"/>
    <col min="2816" max="2816" width="13.88671875" style="102" customWidth="1"/>
    <col min="2817" max="2817" width="14" style="102" bestFit="1" customWidth="1"/>
    <col min="2818" max="2818" width="2.44140625" style="102" customWidth="1"/>
    <col min="2819" max="2819" width="15.109375" style="102" bestFit="1" customWidth="1"/>
    <col min="2820" max="2820" width="15.109375" style="102" customWidth="1"/>
    <col min="2821" max="2821" width="1.109375" style="102" customWidth="1"/>
    <col min="2822" max="2822" width="5.5546875" style="102" customWidth="1"/>
    <col min="2823" max="2824" width="9.109375" style="102"/>
    <col min="2825" max="2825" width="10.44140625" style="102" bestFit="1" customWidth="1"/>
    <col min="2826" max="2826" width="9.109375" style="102"/>
    <col min="2827" max="2827" width="5" style="102" customWidth="1"/>
    <col min="2828" max="2828" width="13.88671875" style="102" customWidth="1"/>
    <col min="2829" max="2829" width="14" style="102" bestFit="1" customWidth="1"/>
    <col min="2830" max="2830" width="2.44140625" style="102" customWidth="1"/>
    <col min="2831" max="2831" width="14" style="102" customWidth="1"/>
    <col min="2832" max="2832" width="15.109375" style="102" bestFit="1" customWidth="1"/>
    <col min="2833" max="3065" width="9.109375" style="102"/>
    <col min="3066" max="3066" width="6" style="102" customWidth="1"/>
    <col min="3067" max="3067" width="10" style="102" bestFit="1" customWidth="1"/>
    <col min="3068" max="3069" width="9.109375" style="102"/>
    <col min="3070" max="3070" width="15.109375" style="102" customWidth="1"/>
    <col min="3071" max="3071" width="10.109375" style="102" bestFit="1" customWidth="1"/>
    <col min="3072" max="3072" width="13.88671875" style="102" customWidth="1"/>
    <col min="3073" max="3073" width="14" style="102" bestFit="1" customWidth="1"/>
    <col min="3074" max="3074" width="2.44140625" style="102" customWidth="1"/>
    <col min="3075" max="3075" width="15.109375" style="102" bestFit="1" customWidth="1"/>
    <col min="3076" max="3076" width="15.109375" style="102" customWidth="1"/>
    <col min="3077" max="3077" width="1.109375" style="102" customWidth="1"/>
    <col min="3078" max="3078" width="5.5546875" style="102" customWidth="1"/>
    <col min="3079" max="3080" width="9.109375" style="102"/>
    <col min="3081" max="3081" width="10.44140625" style="102" bestFit="1" customWidth="1"/>
    <col min="3082" max="3082" width="9.109375" style="102"/>
    <col min="3083" max="3083" width="5" style="102" customWidth="1"/>
    <col min="3084" max="3084" width="13.88671875" style="102" customWidth="1"/>
    <col min="3085" max="3085" width="14" style="102" bestFit="1" customWidth="1"/>
    <col min="3086" max="3086" width="2.44140625" style="102" customWidth="1"/>
    <col min="3087" max="3087" width="14" style="102" customWidth="1"/>
    <col min="3088" max="3088" width="15.109375" style="102" bestFit="1" customWidth="1"/>
    <col min="3089" max="3321" width="9.109375" style="102"/>
    <col min="3322" max="3322" width="6" style="102" customWidth="1"/>
    <col min="3323" max="3323" width="10" style="102" bestFit="1" customWidth="1"/>
    <col min="3324" max="3325" width="9.109375" style="102"/>
    <col min="3326" max="3326" width="15.109375" style="102" customWidth="1"/>
    <col min="3327" max="3327" width="10.109375" style="102" bestFit="1" customWidth="1"/>
    <col min="3328" max="3328" width="13.88671875" style="102" customWidth="1"/>
    <col min="3329" max="3329" width="14" style="102" bestFit="1" customWidth="1"/>
    <col min="3330" max="3330" width="2.44140625" style="102" customWidth="1"/>
    <col min="3331" max="3331" width="15.109375" style="102" bestFit="1" customWidth="1"/>
    <col min="3332" max="3332" width="15.109375" style="102" customWidth="1"/>
    <col min="3333" max="3333" width="1.109375" style="102" customWidth="1"/>
    <col min="3334" max="3334" width="5.5546875" style="102" customWidth="1"/>
    <col min="3335" max="3336" width="9.109375" style="102"/>
    <col min="3337" max="3337" width="10.44140625" style="102" bestFit="1" customWidth="1"/>
    <col min="3338" max="3338" width="9.109375" style="102"/>
    <col min="3339" max="3339" width="5" style="102" customWidth="1"/>
    <col min="3340" max="3340" width="13.88671875" style="102" customWidth="1"/>
    <col min="3341" max="3341" width="14" style="102" bestFit="1" customWidth="1"/>
    <col min="3342" max="3342" width="2.44140625" style="102" customWidth="1"/>
    <col min="3343" max="3343" width="14" style="102" customWidth="1"/>
    <col min="3344" max="3344" width="15.109375" style="102" bestFit="1" customWidth="1"/>
    <col min="3345" max="3577" width="9.109375" style="102"/>
    <col min="3578" max="3578" width="6" style="102" customWidth="1"/>
    <col min="3579" max="3579" width="10" style="102" bestFit="1" customWidth="1"/>
    <col min="3580" max="3581" width="9.109375" style="102"/>
    <col min="3582" max="3582" width="15.109375" style="102" customWidth="1"/>
    <col min="3583" max="3583" width="10.109375" style="102" bestFit="1" customWidth="1"/>
    <col min="3584" max="3584" width="13.88671875" style="102" customWidth="1"/>
    <col min="3585" max="3585" width="14" style="102" bestFit="1" customWidth="1"/>
    <col min="3586" max="3586" width="2.44140625" style="102" customWidth="1"/>
    <col min="3587" max="3587" width="15.109375" style="102" bestFit="1" customWidth="1"/>
    <col min="3588" max="3588" width="15.109375" style="102" customWidth="1"/>
    <col min="3589" max="3589" width="1.109375" style="102" customWidth="1"/>
    <col min="3590" max="3590" width="5.5546875" style="102" customWidth="1"/>
    <col min="3591" max="3592" width="9.109375" style="102"/>
    <col min="3593" max="3593" width="10.44140625" style="102" bestFit="1" customWidth="1"/>
    <col min="3594" max="3594" width="9.109375" style="102"/>
    <col min="3595" max="3595" width="5" style="102" customWidth="1"/>
    <col min="3596" max="3596" width="13.88671875" style="102" customWidth="1"/>
    <col min="3597" max="3597" width="14" style="102" bestFit="1" customWidth="1"/>
    <col min="3598" max="3598" width="2.44140625" style="102" customWidth="1"/>
    <col min="3599" max="3599" width="14" style="102" customWidth="1"/>
    <col min="3600" max="3600" width="15.109375" style="102" bestFit="1" customWidth="1"/>
    <col min="3601" max="3833" width="9.109375" style="102"/>
    <col min="3834" max="3834" width="6" style="102" customWidth="1"/>
    <col min="3835" max="3835" width="10" style="102" bestFit="1" customWidth="1"/>
    <col min="3836" max="3837" width="9.109375" style="102"/>
    <col min="3838" max="3838" width="15.109375" style="102" customWidth="1"/>
    <col min="3839" max="3839" width="10.109375" style="102" bestFit="1" customWidth="1"/>
    <col min="3840" max="3840" width="13.88671875" style="102" customWidth="1"/>
    <col min="3841" max="3841" width="14" style="102" bestFit="1" customWidth="1"/>
    <col min="3842" max="3842" width="2.44140625" style="102" customWidth="1"/>
    <col min="3843" max="3843" width="15.109375" style="102" bestFit="1" customWidth="1"/>
    <col min="3844" max="3844" width="15.109375" style="102" customWidth="1"/>
    <col min="3845" max="3845" width="1.109375" style="102" customWidth="1"/>
    <col min="3846" max="3846" width="5.5546875" style="102" customWidth="1"/>
    <col min="3847" max="3848" width="9.109375" style="102"/>
    <col min="3849" max="3849" width="10.44140625" style="102" bestFit="1" customWidth="1"/>
    <col min="3850" max="3850" width="9.109375" style="102"/>
    <col min="3851" max="3851" width="5" style="102" customWidth="1"/>
    <col min="3852" max="3852" width="13.88671875" style="102" customWidth="1"/>
    <col min="3853" max="3853" width="14" style="102" bestFit="1" customWidth="1"/>
    <col min="3854" max="3854" width="2.44140625" style="102" customWidth="1"/>
    <col min="3855" max="3855" width="14" style="102" customWidth="1"/>
    <col min="3856" max="3856" width="15.109375" style="102" bestFit="1" customWidth="1"/>
    <col min="3857" max="4089" width="9.109375" style="102"/>
    <col min="4090" max="4090" width="6" style="102" customWidth="1"/>
    <col min="4091" max="4091" width="10" style="102" bestFit="1" customWidth="1"/>
    <col min="4092" max="4093" width="9.109375" style="102"/>
    <col min="4094" max="4094" width="15.109375" style="102" customWidth="1"/>
    <col min="4095" max="4095" width="10.109375" style="102" bestFit="1" customWidth="1"/>
    <col min="4096" max="4096" width="13.88671875" style="102" customWidth="1"/>
    <col min="4097" max="4097" width="14" style="102" bestFit="1" customWidth="1"/>
    <col min="4098" max="4098" width="2.44140625" style="102" customWidth="1"/>
    <col min="4099" max="4099" width="15.109375" style="102" bestFit="1" customWidth="1"/>
    <col min="4100" max="4100" width="15.109375" style="102" customWidth="1"/>
    <col min="4101" max="4101" width="1.109375" style="102" customWidth="1"/>
    <col min="4102" max="4102" width="5.5546875" style="102" customWidth="1"/>
    <col min="4103" max="4104" width="9.109375" style="102"/>
    <col min="4105" max="4105" width="10.44140625" style="102" bestFit="1" customWidth="1"/>
    <col min="4106" max="4106" width="9.109375" style="102"/>
    <col min="4107" max="4107" width="5" style="102" customWidth="1"/>
    <col min="4108" max="4108" width="13.88671875" style="102" customWidth="1"/>
    <col min="4109" max="4109" width="14" style="102" bestFit="1" customWidth="1"/>
    <col min="4110" max="4110" width="2.44140625" style="102" customWidth="1"/>
    <col min="4111" max="4111" width="14" style="102" customWidth="1"/>
    <col min="4112" max="4112" width="15.109375" style="102" bestFit="1" customWidth="1"/>
    <col min="4113" max="4345" width="9.109375" style="102"/>
    <col min="4346" max="4346" width="6" style="102" customWidth="1"/>
    <col min="4347" max="4347" width="10" style="102" bestFit="1" customWidth="1"/>
    <col min="4348" max="4349" width="9.109375" style="102"/>
    <col min="4350" max="4350" width="15.109375" style="102" customWidth="1"/>
    <col min="4351" max="4351" width="10.109375" style="102" bestFit="1" customWidth="1"/>
    <col min="4352" max="4352" width="13.88671875" style="102" customWidth="1"/>
    <col min="4353" max="4353" width="14" style="102" bestFit="1" customWidth="1"/>
    <col min="4354" max="4354" width="2.44140625" style="102" customWidth="1"/>
    <col min="4355" max="4355" width="15.109375" style="102" bestFit="1" customWidth="1"/>
    <col min="4356" max="4356" width="15.109375" style="102" customWidth="1"/>
    <col min="4357" max="4357" width="1.109375" style="102" customWidth="1"/>
    <col min="4358" max="4358" width="5.5546875" style="102" customWidth="1"/>
    <col min="4359" max="4360" width="9.109375" style="102"/>
    <col min="4361" max="4361" width="10.44140625" style="102" bestFit="1" customWidth="1"/>
    <col min="4362" max="4362" width="9.109375" style="102"/>
    <col min="4363" max="4363" width="5" style="102" customWidth="1"/>
    <col min="4364" max="4364" width="13.88671875" style="102" customWidth="1"/>
    <col min="4365" max="4365" width="14" style="102" bestFit="1" customWidth="1"/>
    <col min="4366" max="4366" width="2.44140625" style="102" customWidth="1"/>
    <col min="4367" max="4367" width="14" style="102" customWidth="1"/>
    <col min="4368" max="4368" width="15.109375" style="102" bestFit="1" customWidth="1"/>
    <col min="4369" max="4601" width="9.109375" style="102"/>
    <col min="4602" max="4602" width="6" style="102" customWidth="1"/>
    <col min="4603" max="4603" width="10" style="102" bestFit="1" customWidth="1"/>
    <col min="4604" max="4605" width="9.109375" style="102"/>
    <col min="4606" max="4606" width="15.109375" style="102" customWidth="1"/>
    <col min="4607" max="4607" width="10.109375" style="102" bestFit="1" customWidth="1"/>
    <col min="4608" max="4608" width="13.88671875" style="102" customWidth="1"/>
    <col min="4609" max="4609" width="14" style="102" bestFit="1" customWidth="1"/>
    <col min="4610" max="4610" width="2.44140625" style="102" customWidth="1"/>
    <col min="4611" max="4611" width="15.109375" style="102" bestFit="1" customWidth="1"/>
    <col min="4612" max="4612" width="15.109375" style="102" customWidth="1"/>
    <col min="4613" max="4613" width="1.109375" style="102" customWidth="1"/>
    <col min="4614" max="4614" width="5.5546875" style="102" customWidth="1"/>
    <col min="4615" max="4616" width="9.109375" style="102"/>
    <col min="4617" max="4617" width="10.44140625" style="102" bestFit="1" customWidth="1"/>
    <col min="4618" max="4618" width="9.109375" style="102"/>
    <col min="4619" max="4619" width="5" style="102" customWidth="1"/>
    <col min="4620" max="4620" width="13.88671875" style="102" customWidth="1"/>
    <col min="4621" max="4621" width="14" style="102" bestFit="1" customWidth="1"/>
    <col min="4622" max="4622" width="2.44140625" style="102" customWidth="1"/>
    <col min="4623" max="4623" width="14" style="102" customWidth="1"/>
    <col min="4624" max="4624" width="15.109375" style="102" bestFit="1" customWidth="1"/>
    <col min="4625" max="4857" width="9.109375" style="102"/>
    <col min="4858" max="4858" width="6" style="102" customWidth="1"/>
    <col min="4859" max="4859" width="10" style="102" bestFit="1" customWidth="1"/>
    <col min="4860" max="4861" width="9.109375" style="102"/>
    <col min="4862" max="4862" width="15.109375" style="102" customWidth="1"/>
    <col min="4863" max="4863" width="10.109375" style="102" bestFit="1" customWidth="1"/>
    <col min="4864" max="4864" width="13.88671875" style="102" customWidth="1"/>
    <col min="4865" max="4865" width="14" style="102" bestFit="1" customWidth="1"/>
    <col min="4866" max="4866" width="2.44140625" style="102" customWidth="1"/>
    <col min="4867" max="4867" width="15.109375" style="102" bestFit="1" customWidth="1"/>
    <col min="4868" max="4868" width="15.109375" style="102" customWidth="1"/>
    <col min="4869" max="4869" width="1.109375" style="102" customWidth="1"/>
    <col min="4870" max="4870" width="5.5546875" style="102" customWidth="1"/>
    <col min="4871" max="4872" width="9.109375" style="102"/>
    <col min="4873" max="4873" width="10.44140625" style="102" bestFit="1" customWidth="1"/>
    <col min="4874" max="4874" width="9.109375" style="102"/>
    <col min="4875" max="4875" width="5" style="102" customWidth="1"/>
    <col min="4876" max="4876" width="13.88671875" style="102" customWidth="1"/>
    <col min="4877" max="4877" width="14" style="102" bestFit="1" customWidth="1"/>
    <col min="4878" max="4878" width="2.44140625" style="102" customWidth="1"/>
    <col min="4879" max="4879" width="14" style="102" customWidth="1"/>
    <col min="4880" max="4880" width="15.109375" style="102" bestFit="1" customWidth="1"/>
    <col min="4881" max="5113" width="9.109375" style="102"/>
    <col min="5114" max="5114" width="6" style="102" customWidth="1"/>
    <col min="5115" max="5115" width="10" style="102" bestFit="1" customWidth="1"/>
    <col min="5116" max="5117" width="9.109375" style="102"/>
    <col min="5118" max="5118" width="15.109375" style="102" customWidth="1"/>
    <col min="5119" max="5119" width="10.109375" style="102" bestFit="1" customWidth="1"/>
    <col min="5120" max="5120" width="13.88671875" style="102" customWidth="1"/>
    <col min="5121" max="5121" width="14" style="102" bestFit="1" customWidth="1"/>
    <col min="5122" max="5122" width="2.44140625" style="102" customWidth="1"/>
    <col min="5123" max="5123" width="15.109375" style="102" bestFit="1" customWidth="1"/>
    <col min="5124" max="5124" width="15.109375" style="102" customWidth="1"/>
    <col min="5125" max="5125" width="1.109375" style="102" customWidth="1"/>
    <col min="5126" max="5126" width="5.5546875" style="102" customWidth="1"/>
    <col min="5127" max="5128" width="9.109375" style="102"/>
    <col min="5129" max="5129" width="10.44140625" style="102" bestFit="1" customWidth="1"/>
    <col min="5130" max="5130" width="9.109375" style="102"/>
    <col min="5131" max="5131" width="5" style="102" customWidth="1"/>
    <col min="5132" max="5132" width="13.88671875" style="102" customWidth="1"/>
    <col min="5133" max="5133" width="14" style="102" bestFit="1" customWidth="1"/>
    <col min="5134" max="5134" width="2.44140625" style="102" customWidth="1"/>
    <col min="5135" max="5135" width="14" style="102" customWidth="1"/>
    <col min="5136" max="5136" width="15.109375" style="102" bestFit="1" customWidth="1"/>
    <col min="5137" max="5369" width="9.109375" style="102"/>
    <col min="5370" max="5370" width="6" style="102" customWidth="1"/>
    <col min="5371" max="5371" width="10" style="102" bestFit="1" customWidth="1"/>
    <col min="5372" max="5373" width="9.109375" style="102"/>
    <col min="5374" max="5374" width="15.109375" style="102" customWidth="1"/>
    <col min="5375" max="5375" width="10.109375" style="102" bestFit="1" customWidth="1"/>
    <col min="5376" max="5376" width="13.88671875" style="102" customWidth="1"/>
    <col min="5377" max="5377" width="14" style="102" bestFit="1" customWidth="1"/>
    <col min="5378" max="5378" width="2.44140625" style="102" customWidth="1"/>
    <col min="5379" max="5379" width="15.109375" style="102" bestFit="1" customWidth="1"/>
    <col min="5380" max="5380" width="15.109375" style="102" customWidth="1"/>
    <col min="5381" max="5381" width="1.109375" style="102" customWidth="1"/>
    <col min="5382" max="5382" width="5.5546875" style="102" customWidth="1"/>
    <col min="5383" max="5384" width="9.109375" style="102"/>
    <col min="5385" max="5385" width="10.44140625" style="102" bestFit="1" customWidth="1"/>
    <col min="5386" max="5386" width="9.109375" style="102"/>
    <col min="5387" max="5387" width="5" style="102" customWidth="1"/>
    <col min="5388" max="5388" width="13.88671875" style="102" customWidth="1"/>
    <col min="5389" max="5389" width="14" style="102" bestFit="1" customWidth="1"/>
    <col min="5390" max="5390" width="2.44140625" style="102" customWidth="1"/>
    <col min="5391" max="5391" width="14" style="102" customWidth="1"/>
    <col min="5392" max="5392" width="15.109375" style="102" bestFit="1" customWidth="1"/>
    <col min="5393" max="5625" width="9.109375" style="102"/>
    <col min="5626" max="5626" width="6" style="102" customWidth="1"/>
    <col min="5627" max="5627" width="10" style="102" bestFit="1" customWidth="1"/>
    <col min="5628" max="5629" width="9.109375" style="102"/>
    <col min="5630" max="5630" width="15.109375" style="102" customWidth="1"/>
    <col min="5631" max="5631" width="10.109375" style="102" bestFit="1" customWidth="1"/>
    <col min="5632" max="5632" width="13.88671875" style="102" customWidth="1"/>
    <col min="5633" max="5633" width="14" style="102" bestFit="1" customWidth="1"/>
    <col min="5634" max="5634" width="2.44140625" style="102" customWidth="1"/>
    <col min="5635" max="5635" width="15.109375" style="102" bestFit="1" customWidth="1"/>
    <col min="5636" max="5636" width="15.109375" style="102" customWidth="1"/>
    <col min="5637" max="5637" width="1.109375" style="102" customWidth="1"/>
    <col min="5638" max="5638" width="5.5546875" style="102" customWidth="1"/>
    <col min="5639" max="5640" width="9.109375" style="102"/>
    <col min="5641" max="5641" width="10.44140625" style="102" bestFit="1" customWidth="1"/>
    <col min="5642" max="5642" width="9.109375" style="102"/>
    <col min="5643" max="5643" width="5" style="102" customWidth="1"/>
    <col min="5644" max="5644" width="13.88671875" style="102" customWidth="1"/>
    <col min="5645" max="5645" width="14" style="102" bestFit="1" customWidth="1"/>
    <col min="5646" max="5646" width="2.44140625" style="102" customWidth="1"/>
    <col min="5647" max="5647" width="14" style="102" customWidth="1"/>
    <col min="5648" max="5648" width="15.109375" style="102" bestFit="1" customWidth="1"/>
    <col min="5649" max="5881" width="9.109375" style="102"/>
    <col min="5882" max="5882" width="6" style="102" customWidth="1"/>
    <col min="5883" max="5883" width="10" style="102" bestFit="1" customWidth="1"/>
    <col min="5884" max="5885" width="9.109375" style="102"/>
    <col min="5886" max="5886" width="15.109375" style="102" customWidth="1"/>
    <col min="5887" max="5887" width="10.109375" style="102" bestFit="1" customWidth="1"/>
    <col min="5888" max="5888" width="13.88671875" style="102" customWidth="1"/>
    <col min="5889" max="5889" width="14" style="102" bestFit="1" customWidth="1"/>
    <col min="5890" max="5890" width="2.44140625" style="102" customWidth="1"/>
    <col min="5891" max="5891" width="15.109375" style="102" bestFit="1" customWidth="1"/>
    <col min="5892" max="5892" width="15.109375" style="102" customWidth="1"/>
    <col min="5893" max="5893" width="1.109375" style="102" customWidth="1"/>
    <col min="5894" max="5894" width="5.5546875" style="102" customWidth="1"/>
    <col min="5895" max="5896" width="9.109375" style="102"/>
    <col min="5897" max="5897" width="10.44140625" style="102" bestFit="1" customWidth="1"/>
    <col min="5898" max="5898" width="9.109375" style="102"/>
    <col min="5899" max="5899" width="5" style="102" customWidth="1"/>
    <col min="5900" max="5900" width="13.88671875" style="102" customWidth="1"/>
    <col min="5901" max="5901" width="14" style="102" bestFit="1" customWidth="1"/>
    <col min="5902" max="5902" width="2.44140625" style="102" customWidth="1"/>
    <col min="5903" max="5903" width="14" style="102" customWidth="1"/>
    <col min="5904" max="5904" width="15.109375" style="102" bestFit="1" customWidth="1"/>
    <col min="5905" max="6137" width="9.109375" style="102"/>
    <col min="6138" max="6138" width="6" style="102" customWidth="1"/>
    <col min="6139" max="6139" width="10" style="102" bestFit="1" customWidth="1"/>
    <col min="6140" max="6141" width="9.109375" style="102"/>
    <col min="6142" max="6142" width="15.109375" style="102" customWidth="1"/>
    <col min="6143" max="6143" width="10.109375" style="102" bestFit="1" customWidth="1"/>
    <col min="6144" max="6144" width="13.88671875" style="102" customWidth="1"/>
    <col min="6145" max="6145" width="14" style="102" bestFit="1" customWidth="1"/>
    <col min="6146" max="6146" width="2.44140625" style="102" customWidth="1"/>
    <col min="6147" max="6147" width="15.109375" style="102" bestFit="1" customWidth="1"/>
    <col min="6148" max="6148" width="15.109375" style="102" customWidth="1"/>
    <col min="6149" max="6149" width="1.109375" style="102" customWidth="1"/>
    <col min="6150" max="6150" width="5.5546875" style="102" customWidth="1"/>
    <col min="6151" max="6152" width="9.109375" style="102"/>
    <col min="6153" max="6153" width="10.44140625" style="102" bestFit="1" customWidth="1"/>
    <col min="6154" max="6154" width="9.109375" style="102"/>
    <col min="6155" max="6155" width="5" style="102" customWidth="1"/>
    <col min="6156" max="6156" width="13.88671875" style="102" customWidth="1"/>
    <col min="6157" max="6157" width="14" style="102" bestFit="1" customWidth="1"/>
    <col min="6158" max="6158" width="2.44140625" style="102" customWidth="1"/>
    <col min="6159" max="6159" width="14" style="102" customWidth="1"/>
    <col min="6160" max="6160" width="15.109375" style="102" bestFit="1" customWidth="1"/>
    <col min="6161" max="6393" width="9.109375" style="102"/>
    <col min="6394" max="6394" width="6" style="102" customWidth="1"/>
    <col min="6395" max="6395" width="10" style="102" bestFit="1" customWidth="1"/>
    <col min="6396" max="6397" width="9.109375" style="102"/>
    <col min="6398" max="6398" width="15.109375" style="102" customWidth="1"/>
    <col min="6399" max="6399" width="10.109375" style="102" bestFit="1" customWidth="1"/>
    <col min="6400" max="6400" width="13.88671875" style="102" customWidth="1"/>
    <col min="6401" max="6401" width="14" style="102" bestFit="1" customWidth="1"/>
    <col min="6402" max="6402" width="2.44140625" style="102" customWidth="1"/>
    <col min="6403" max="6403" width="15.109375" style="102" bestFit="1" customWidth="1"/>
    <col min="6404" max="6404" width="15.109375" style="102" customWidth="1"/>
    <col min="6405" max="6405" width="1.109375" style="102" customWidth="1"/>
    <col min="6406" max="6406" width="5.5546875" style="102" customWidth="1"/>
    <col min="6407" max="6408" width="9.109375" style="102"/>
    <col min="6409" max="6409" width="10.44140625" style="102" bestFit="1" customWidth="1"/>
    <col min="6410" max="6410" width="9.109375" style="102"/>
    <col min="6411" max="6411" width="5" style="102" customWidth="1"/>
    <col min="6412" max="6412" width="13.88671875" style="102" customWidth="1"/>
    <col min="6413" max="6413" width="14" style="102" bestFit="1" customWidth="1"/>
    <col min="6414" max="6414" width="2.44140625" style="102" customWidth="1"/>
    <col min="6415" max="6415" width="14" style="102" customWidth="1"/>
    <col min="6416" max="6416" width="15.109375" style="102" bestFit="1" customWidth="1"/>
    <col min="6417" max="6649" width="9.109375" style="102"/>
    <col min="6650" max="6650" width="6" style="102" customWidth="1"/>
    <col min="6651" max="6651" width="10" style="102" bestFit="1" customWidth="1"/>
    <col min="6652" max="6653" width="9.109375" style="102"/>
    <col min="6654" max="6654" width="15.109375" style="102" customWidth="1"/>
    <col min="6655" max="6655" width="10.109375" style="102" bestFit="1" customWidth="1"/>
    <col min="6656" max="6656" width="13.88671875" style="102" customWidth="1"/>
    <col min="6657" max="6657" width="14" style="102" bestFit="1" customWidth="1"/>
    <col min="6658" max="6658" width="2.44140625" style="102" customWidth="1"/>
    <col min="6659" max="6659" width="15.109375" style="102" bestFit="1" customWidth="1"/>
    <col min="6660" max="6660" width="15.109375" style="102" customWidth="1"/>
    <col min="6661" max="6661" width="1.109375" style="102" customWidth="1"/>
    <col min="6662" max="6662" width="5.5546875" style="102" customWidth="1"/>
    <col min="6663" max="6664" width="9.109375" style="102"/>
    <col min="6665" max="6665" width="10.44140625" style="102" bestFit="1" customWidth="1"/>
    <col min="6666" max="6666" width="9.109375" style="102"/>
    <col min="6667" max="6667" width="5" style="102" customWidth="1"/>
    <col min="6668" max="6668" width="13.88671875" style="102" customWidth="1"/>
    <col min="6669" max="6669" width="14" style="102" bestFit="1" customWidth="1"/>
    <col min="6670" max="6670" width="2.44140625" style="102" customWidth="1"/>
    <col min="6671" max="6671" width="14" style="102" customWidth="1"/>
    <col min="6672" max="6672" width="15.109375" style="102" bestFit="1" customWidth="1"/>
    <col min="6673" max="6905" width="9.109375" style="102"/>
    <col min="6906" max="6906" width="6" style="102" customWidth="1"/>
    <col min="6907" max="6907" width="10" style="102" bestFit="1" customWidth="1"/>
    <col min="6908" max="6909" width="9.109375" style="102"/>
    <col min="6910" max="6910" width="15.109375" style="102" customWidth="1"/>
    <col min="6911" max="6911" width="10.109375" style="102" bestFit="1" customWidth="1"/>
    <col min="6912" max="6912" width="13.88671875" style="102" customWidth="1"/>
    <col min="6913" max="6913" width="14" style="102" bestFit="1" customWidth="1"/>
    <col min="6914" max="6914" width="2.44140625" style="102" customWidth="1"/>
    <col min="6915" max="6915" width="15.109375" style="102" bestFit="1" customWidth="1"/>
    <col min="6916" max="6916" width="15.109375" style="102" customWidth="1"/>
    <col min="6917" max="6917" width="1.109375" style="102" customWidth="1"/>
    <col min="6918" max="6918" width="5.5546875" style="102" customWidth="1"/>
    <col min="6919" max="6920" width="9.109375" style="102"/>
    <col min="6921" max="6921" width="10.44140625" style="102" bestFit="1" customWidth="1"/>
    <col min="6922" max="6922" width="9.109375" style="102"/>
    <col min="6923" max="6923" width="5" style="102" customWidth="1"/>
    <col min="6924" max="6924" width="13.88671875" style="102" customWidth="1"/>
    <col min="6925" max="6925" width="14" style="102" bestFit="1" customWidth="1"/>
    <col min="6926" max="6926" width="2.44140625" style="102" customWidth="1"/>
    <col min="6927" max="6927" width="14" style="102" customWidth="1"/>
    <col min="6928" max="6928" width="15.109375" style="102" bestFit="1" customWidth="1"/>
    <col min="6929" max="7161" width="9.109375" style="102"/>
    <col min="7162" max="7162" width="6" style="102" customWidth="1"/>
    <col min="7163" max="7163" width="10" style="102" bestFit="1" customWidth="1"/>
    <col min="7164" max="7165" width="9.109375" style="102"/>
    <col min="7166" max="7166" width="15.109375" style="102" customWidth="1"/>
    <col min="7167" max="7167" width="10.109375" style="102" bestFit="1" customWidth="1"/>
    <col min="7168" max="7168" width="13.88671875" style="102" customWidth="1"/>
    <col min="7169" max="7169" width="14" style="102" bestFit="1" customWidth="1"/>
    <col min="7170" max="7170" width="2.44140625" style="102" customWidth="1"/>
    <col min="7171" max="7171" width="15.109375" style="102" bestFit="1" customWidth="1"/>
    <col min="7172" max="7172" width="15.109375" style="102" customWidth="1"/>
    <col min="7173" max="7173" width="1.109375" style="102" customWidth="1"/>
    <col min="7174" max="7174" width="5.5546875" style="102" customWidth="1"/>
    <col min="7175" max="7176" width="9.109375" style="102"/>
    <col min="7177" max="7177" width="10.44140625" style="102" bestFit="1" customWidth="1"/>
    <col min="7178" max="7178" width="9.109375" style="102"/>
    <col min="7179" max="7179" width="5" style="102" customWidth="1"/>
    <col min="7180" max="7180" width="13.88671875" style="102" customWidth="1"/>
    <col min="7181" max="7181" width="14" style="102" bestFit="1" customWidth="1"/>
    <col min="7182" max="7182" width="2.44140625" style="102" customWidth="1"/>
    <col min="7183" max="7183" width="14" style="102" customWidth="1"/>
    <col min="7184" max="7184" width="15.109375" style="102" bestFit="1" customWidth="1"/>
    <col min="7185" max="7417" width="9.109375" style="102"/>
    <col min="7418" max="7418" width="6" style="102" customWidth="1"/>
    <col min="7419" max="7419" width="10" style="102" bestFit="1" customWidth="1"/>
    <col min="7420" max="7421" width="9.109375" style="102"/>
    <col min="7422" max="7422" width="15.109375" style="102" customWidth="1"/>
    <col min="7423" max="7423" width="10.109375" style="102" bestFit="1" customWidth="1"/>
    <col min="7424" max="7424" width="13.88671875" style="102" customWidth="1"/>
    <col min="7425" max="7425" width="14" style="102" bestFit="1" customWidth="1"/>
    <col min="7426" max="7426" width="2.44140625" style="102" customWidth="1"/>
    <col min="7427" max="7427" width="15.109375" style="102" bestFit="1" customWidth="1"/>
    <col min="7428" max="7428" width="15.109375" style="102" customWidth="1"/>
    <col min="7429" max="7429" width="1.109375" style="102" customWidth="1"/>
    <col min="7430" max="7430" width="5.5546875" style="102" customWidth="1"/>
    <col min="7431" max="7432" width="9.109375" style="102"/>
    <col min="7433" max="7433" width="10.44140625" style="102" bestFit="1" customWidth="1"/>
    <col min="7434" max="7434" width="9.109375" style="102"/>
    <col min="7435" max="7435" width="5" style="102" customWidth="1"/>
    <col min="7436" max="7436" width="13.88671875" style="102" customWidth="1"/>
    <col min="7437" max="7437" width="14" style="102" bestFit="1" customWidth="1"/>
    <col min="7438" max="7438" width="2.44140625" style="102" customWidth="1"/>
    <col min="7439" max="7439" width="14" style="102" customWidth="1"/>
    <col min="7440" max="7440" width="15.109375" style="102" bestFit="1" customWidth="1"/>
    <col min="7441" max="7673" width="9.109375" style="102"/>
    <col min="7674" max="7674" width="6" style="102" customWidth="1"/>
    <col min="7675" max="7675" width="10" style="102" bestFit="1" customWidth="1"/>
    <col min="7676" max="7677" width="9.109375" style="102"/>
    <col min="7678" max="7678" width="15.109375" style="102" customWidth="1"/>
    <col min="7679" max="7679" width="10.109375" style="102" bestFit="1" customWidth="1"/>
    <col min="7680" max="7680" width="13.88671875" style="102" customWidth="1"/>
    <col min="7681" max="7681" width="14" style="102" bestFit="1" customWidth="1"/>
    <col min="7682" max="7682" width="2.44140625" style="102" customWidth="1"/>
    <col min="7683" max="7683" width="15.109375" style="102" bestFit="1" customWidth="1"/>
    <col min="7684" max="7684" width="15.109375" style="102" customWidth="1"/>
    <col min="7685" max="7685" width="1.109375" style="102" customWidth="1"/>
    <col min="7686" max="7686" width="5.5546875" style="102" customWidth="1"/>
    <col min="7687" max="7688" width="9.109375" style="102"/>
    <col min="7689" max="7689" width="10.44140625" style="102" bestFit="1" customWidth="1"/>
    <col min="7690" max="7690" width="9.109375" style="102"/>
    <col min="7691" max="7691" width="5" style="102" customWidth="1"/>
    <col min="7692" max="7692" width="13.88671875" style="102" customWidth="1"/>
    <col min="7693" max="7693" width="14" style="102" bestFit="1" customWidth="1"/>
    <col min="7694" max="7694" width="2.44140625" style="102" customWidth="1"/>
    <col min="7695" max="7695" width="14" style="102" customWidth="1"/>
    <col min="7696" max="7696" width="15.109375" style="102" bestFit="1" customWidth="1"/>
    <col min="7697" max="7929" width="9.109375" style="102"/>
    <col min="7930" max="7930" width="6" style="102" customWidth="1"/>
    <col min="7931" max="7931" width="10" style="102" bestFit="1" customWidth="1"/>
    <col min="7932" max="7933" width="9.109375" style="102"/>
    <col min="7934" max="7934" width="15.109375" style="102" customWidth="1"/>
    <col min="7935" max="7935" width="10.109375" style="102" bestFit="1" customWidth="1"/>
    <col min="7936" max="7936" width="13.88671875" style="102" customWidth="1"/>
    <col min="7937" max="7937" width="14" style="102" bestFit="1" customWidth="1"/>
    <col min="7938" max="7938" width="2.44140625" style="102" customWidth="1"/>
    <col min="7939" max="7939" width="15.109375" style="102" bestFit="1" customWidth="1"/>
    <col min="7940" max="7940" width="15.109375" style="102" customWidth="1"/>
    <col min="7941" max="7941" width="1.109375" style="102" customWidth="1"/>
    <col min="7942" max="7942" width="5.5546875" style="102" customWidth="1"/>
    <col min="7943" max="7944" width="9.109375" style="102"/>
    <col min="7945" max="7945" width="10.44140625" style="102" bestFit="1" customWidth="1"/>
    <col min="7946" max="7946" width="9.109375" style="102"/>
    <col min="7947" max="7947" width="5" style="102" customWidth="1"/>
    <col min="7948" max="7948" width="13.88671875" style="102" customWidth="1"/>
    <col min="7949" max="7949" width="14" style="102" bestFit="1" customWidth="1"/>
    <col min="7950" max="7950" width="2.44140625" style="102" customWidth="1"/>
    <col min="7951" max="7951" width="14" style="102" customWidth="1"/>
    <col min="7952" max="7952" width="15.109375" style="102" bestFit="1" customWidth="1"/>
    <col min="7953" max="8185" width="9.109375" style="102"/>
    <col min="8186" max="8186" width="6" style="102" customWidth="1"/>
    <col min="8187" max="8187" width="10" style="102" bestFit="1" customWidth="1"/>
    <col min="8188" max="8189" width="9.109375" style="102"/>
    <col min="8190" max="8190" width="15.109375" style="102" customWidth="1"/>
    <col min="8191" max="8191" width="10.109375" style="102" bestFit="1" customWidth="1"/>
    <col min="8192" max="8192" width="13.88671875" style="102" customWidth="1"/>
    <col min="8193" max="8193" width="14" style="102" bestFit="1" customWidth="1"/>
    <col min="8194" max="8194" width="2.44140625" style="102" customWidth="1"/>
    <col min="8195" max="8195" width="15.109375" style="102" bestFit="1" customWidth="1"/>
    <col min="8196" max="8196" width="15.109375" style="102" customWidth="1"/>
    <col min="8197" max="8197" width="1.109375" style="102" customWidth="1"/>
    <col min="8198" max="8198" width="5.5546875" style="102" customWidth="1"/>
    <col min="8199" max="8200" width="9.109375" style="102"/>
    <col min="8201" max="8201" width="10.44140625" style="102" bestFit="1" customWidth="1"/>
    <col min="8202" max="8202" width="9.109375" style="102"/>
    <col min="8203" max="8203" width="5" style="102" customWidth="1"/>
    <col min="8204" max="8204" width="13.88671875" style="102" customWidth="1"/>
    <col min="8205" max="8205" width="14" style="102" bestFit="1" customWidth="1"/>
    <col min="8206" max="8206" width="2.44140625" style="102" customWidth="1"/>
    <col min="8207" max="8207" width="14" style="102" customWidth="1"/>
    <col min="8208" max="8208" width="15.109375" style="102" bestFit="1" customWidth="1"/>
    <col min="8209" max="8441" width="9.109375" style="102"/>
    <col min="8442" max="8442" width="6" style="102" customWidth="1"/>
    <col min="8443" max="8443" width="10" style="102" bestFit="1" customWidth="1"/>
    <col min="8444" max="8445" width="9.109375" style="102"/>
    <col min="8446" max="8446" width="15.109375" style="102" customWidth="1"/>
    <col min="8447" max="8447" width="10.109375" style="102" bestFit="1" customWidth="1"/>
    <col min="8448" max="8448" width="13.88671875" style="102" customWidth="1"/>
    <col min="8449" max="8449" width="14" style="102" bestFit="1" customWidth="1"/>
    <col min="8450" max="8450" width="2.44140625" style="102" customWidth="1"/>
    <col min="8451" max="8451" width="15.109375" style="102" bestFit="1" customWidth="1"/>
    <col min="8452" max="8452" width="15.109375" style="102" customWidth="1"/>
    <col min="8453" max="8453" width="1.109375" style="102" customWidth="1"/>
    <col min="8454" max="8454" width="5.5546875" style="102" customWidth="1"/>
    <col min="8455" max="8456" width="9.109375" style="102"/>
    <col min="8457" max="8457" width="10.44140625" style="102" bestFit="1" customWidth="1"/>
    <col min="8458" max="8458" width="9.109375" style="102"/>
    <col min="8459" max="8459" width="5" style="102" customWidth="1"/>
    <col min="8460" max="8460" width="13.88671875" style="102" customWidth="1"/>
    <col min="8461" max="8461" width="14" style="102" bestFit="1" customWidth="1"/>
    <col min="8462" max="8462" width="2.44140625" style="102" customWidth="1"/>
    <col min="8463" max="8463" width="14" style="102" customWidth="1"/>
    <col min="8464" max="8464" width="15.109375" style="102" bestFit="1" customWidth="1"/>
    <col min="8465" max="8697" width="9.109375" style="102"/>
    <col min="8698" max="8698" width="6" style="102" customWidth="1"/>
    <col min="8699" max="8699" width="10" style="102" bestFit="1" customWidth="1"/>
    <col min="8700" max="8701" width="9.109375" style="102"/>
    <col min="8702" max="8702" width="15.109375" style="102" customWidth="1"/>
    <col min="8703" max="8703" width="10.109375" style="102" bestFit="1" customWidth="1"/>
    <col min="8704" max="8704" width="13.88671875" style="102" customWidth="1"/>
    <col min="8705" max="8705" width="14" style="102" bestFit="1" customWidth="1"/>
    <col min="8706" max="8706" width="2.44140625" style="102" customWidth="1"/>
    <col min="8707" max="8707" width="15.109375" style="102" bestFit="1" customWidth="1"/>
    <col min="8708" max="8708" width="15.109375" style="102" customWidth="1"/>
    <col min="8709" max="8709" width="1.109375" style="102" customWidth="1"/>
    <col min="8710" max="8710" width="5.5546875" style="102" customWidth="1"/>
    <col min="8711" max="8712" width="9.109375" style="102"/>
    <col min="8713" max="8713" width="10.44140625" style="102" bestFit="1" customWidth="1"/>
    <col min="8714" max="8714" width="9.109375" style="102"/>
    <col min="8715" max="8715" width="5" style="102" customWidth="1"/>
    <col min="8716" max="8716" width="13.88671875" style="102" customWidth="1"/>
    <col min="8717" max="8717" width="14" style="102" bestFit="1" customWidth="1"/>
    <col min="8718" max="8718" width="2.44140625" style="102" customWidth="1"/>
    <col min="8719" max="8719" width="14" style="102" customWidth="1"/>
    <col min="8720" max="8720" width="15.109375" style="102" bestFit="1" customWidth="1"/>
    <col min="8721" max="8953" width="9.109375" style="102"/>
    <col min="8954" max="8954" width="6" style="102" customWidth="1"/>
    <col min="8955" max="8955" width="10" style="102" bestFit="1" customWidth="1"/>
    <col min="8956" max="8957" width="9.109375" style="102"/>
    <col min="8958" max="8958" width="15.109375" style="102" customWidth="1"/>
    <col min="8959" max="8959" width="10.109375" style="102" bestFit="1" customWidth="1"/>
    <col min="8960" max="8960" width="13.88671875" style="102" customWidth="1"/>
    <col min="8961" max="8961" width="14" style="102" bestFit="1" customWidth="1"/>
    <col min="8962" max="8962" width="2.44140625" style="102" customWidth="1"/>
    <col min="8963" max="8963" width="15.109375" style="102" bestFit="1" customWidth="1"/>
    <col min="8964" max="8964" width="15.109375" style="102" customWidth="1"/>
    <col min="8965" max="8965" width="1.109375" style="102" customWidth="1"/>
    <col min="8966" max="8966" width="5.5546875" style="102" customWidth="1"/>
    <col min="8967" max="8968" width="9.109375" style="102"/>
    <col min="8969" max="8969" width="10.44140625" style="102" bestFit="1" customWidth="1"/>
    <col min="8970" max="8970" width="9.109375" style="102"/>
    <col min="8971" max="8971" width="5" style="102" customWidth="1"/>
    <col min="8972" max="8972" width="13.88671875" style="102" customWidth="1"/>
    <col min="8973" max="8973" width="14" style="102" bestFit="1" customWidth="1"/>
    <col min="8974" max="8974" width="2.44140625" style="102" customWidth="1"/>
    <col min="8975" max="8975" width="14" style="102" customWidth="1"/>
    <col min="8976" max="8976" width="15.109375" style="102" bestFit="1" customWidth="1"/>
    <col min="8977" max="9209" width="9.109375" style="102"/>
    <col min="9210" max="9210" width="6" style="102" customWidth="1"/>
    <col min="9211" max="9211" width="10" style="102" bestFit="1" customWidth="1"/>
    <col min="9212" max="9213" width="9.109375" style="102"/>
    <col min="9214" max="9214" width="15.109375" style="102" customWidth="1"/>
    <col min="9215" max="9215" width="10.109375" style="102" bestFit="1" customWidth="1"/>
    <col min="9216" max="9216" width="13.88671875" style="102" customWidth="1"/>
    <col min="9217" max="9217" width="14" style="102" bestFit="1" customWidth="1"/>
    <col min="9218" max="9218" width="2.44140625" style="102" customWidth="1"/>
    <col min="9219" max="9219" width="15.109375" style="102" bestFit="1" customWidth="1"/>
    <col min="9220" max="9220" width="15.109375" style="102" customWidth="1"/>
    <col min="9221" max="9221" width="1.109375" style="102" customWidth="1"/>
    <col min="9222" max="9222" width="5.5546875" style="102" customWidth="1"/>
    <col min="9223" max="9224" width="9.109375" style="102"/>
    <col min="9225" max="9225" width="10.44140625" style="102" bestFit="1" customWidth="1"/>
    <col min="9226" max="9226" width="9.109375" style="102"/>
    <col min="9227" max="9227" width="5" style="102" customWidth="1"/>
    <col min="9228" max="9228" width="13.88671875" style="102" customWidth="1"/>
    <col min="9229" max="9229" width="14" style="102" bestFit="1" customWidth="1"/>
    <col min="9230" max="9230" width="2.44140625" style="102" customWidth="1"/>
    <col min="9231" max="9231" width="14" style="102" customWidth="1"/>
    <col min="9232" max="9232" width="15.109375" style="102" bestFit="1" customWidth="1"/>
    <col min="9233" max="9465" width="9.109375" style="102"/>
    <col min="9466" max="9466" width="6" style="102" customWidth="1"/>
    <col min="9467" max="9467" width="10" style="102" bestFit="1" customWidth="1"/>
    <col min="9468" max="9469" width="9.109375" style="102"/>
    <col min="9470" max="9470" width="15.109375" style="102" customWidth="1"/>
    <col min="9471" max="9471" width="10.109375" style="102" bestFit="1" customWidth="1"/>
    <col min="9472" max="9472" width="13.88671875" style="102" customWidth="1"/>
    <col min="9473" max="9473" width="14" style="102" bestFit="1" customWidth="1"/>
    <col min="9474" max="9474" width="2.44140625" style="102" customWidth="1"/>
    <col min="9475" max="9475" width="15.109375" style="102" bestFit="1" customWidth="1"/>
    <col min="9476" max="9476" width="15.109375" style="102" customWidth="1"/>
    <col min="9477" max="9477" width="1.109375" style="102" customWidth="1"/>
    <col min="9478" max="9478" width="5.5546875" style="102" customWidth="1"/>
    <col min="9479" max="9480" width="9.109375" style="102"/>
    <col min="9481" max="9481" width="10.44140625" style="102" bestFit="1" customWidth="1"/>
    <col min="9482" max="9482" width="9.109375" style="102"/>
    <col min="9483" max="9483" width="5" style="102" customWidth="1"/>
    <col min="9484" max="9484" width="13.88671875" style="102" customWidth="1"/>
    <col min="9485" max="9485" width="14" style="102" bestFit="1" customWidth="1"/>
    <col min="9486" max="9486" width="2.44140625" style="102" customWidth="1"/>
    <col min="9487" max="9487" width="14" style="102" customWidth="1"/>
    <col min="9488" max="9488" width="15.109375" style="102" bestFit="1" customWidth="1"/>
    <col min="9489" max="9721" width="9.109375" style="102"/>
    <col min="9722" max="9722" width="6" style="102" customWidth="1"/>
    <col min="9723" max="9723" width="10" style="102" bestFit="1" customWidth="1"/>
    <col min="9724" max="9725" width="9.109375" style="102"/>
    <col min="9726" max="9726" width="15.109375" style="102" customWidth="1"/>
    <col min="9727" max="9727" width="10.109375" style="102" bestFit="1" customWidth="1"/>
    <col min="9728" max="9728" width="13.88671875" style="102" customWidth="1"/>
    <col min="9729" max="9729" width="14" style="102" bestFit="1" customWidth="1"/>
    <col min="9730" max="9730" width="2.44140625" style="102" customWidth="1"/>
    <col min="9731" max="9731" width="15.109375" style="102" bestFit="1" customWidth="1"/>
    <col min="9732" max="9732" width="15.109375" style="102" customWidth="1"/>
    <col min="9733" max="9733" width="1.109375" style="102" customWidth="1"/>
    <col min="9734" max="9734" width="5.5546875" style="102" customWidth="1"/>
    <col min="9735" max="9736" width="9.109375" style="102"/>
    <col min="9737" max="9737" width="10.44140625" style="102" bestFit="1" customWidth="1"/>
    <col min="9738" max="9738" width="9.109375" style="102"/>
    <col min="9739" max="9739" width="5" style="102" customWidth="1"/>
    <col min="9740" max="9740" width="13.88671875" style="102" customWidth="1"/>
    <col min="9741" max="9741" width="14" style="102" bestFit="1" customWidth="1"/>
    <col min="9742" max="9742" width="2.44140625" style="102" customWidth="1"/>
    <col min="9743" max="9743" width="14" style="102" customWidth="1"/>
    <col min="9744" max="9744" width="15.109375" style="102" bestFit="1" customWidth="1"/>
    <col min="9745" max="9977" width="9.109375" style="102"/>
    <col min="9978" max="9978" width="6" style="102" customWidth="1"/>
    <col min="9979" max="9979" width="10" style="102" bestFit="1" customWidth="1"/>
    <col min="9980" max="9981" width="9.109375" style="102"/>
    <col min="9982" max="9982" width="15.109375" style="102" customWidth="1"/>
    <col min="9983" max="9983" width="10.109375" style="102" bestFit="1" customWidth="1"/>
    <col min="9984" max="9984" width="13.88671875" style="102" customWidth="1"/>
    <col min="9985" max="9985" width="14" style="102" bestFit="1" customWidth="1"/>
    <col min="9986" max="9986" width="2.44140625" style="102" customWidth="1"/>
    <col min="9987" max="9987" width="15.109375" style="102" bestFit="1" customWidth="1"/>
    <col min="9988" max="9988" width="15.109375" style="102" customWidth="1"/>
    <col min="9989" max="9989" width="1.109375" style="102" customWidth="1"/>
    <col min="9990" max="9990" width="5.5546875" style="102" customWidth="1"/>
    <col min="9991" max="9992" width="9.109375" style="102"/>
    <col min="9993" max="9993" width="10.44140625" style="102" bestFit="1" customWidth="1"/>
    <col min="9994" max="9994" width="9.109375" style="102"/>
    <col min="9995" max="9995" width="5" style="102" customWidth="1"/>
    <col min="9996" max="9996" width="13.88671875" style="102" customWidth="1"/>
    <col min="9997" max="9997" width="14" style="102" bestFit="1" customWidth="1"/>
    <col min="9998" max="9998" width="2.44140625" style="102" customWidth="1"/>
    <col min="9999" max="9999" width="14" style="102" customWidth="1"/>
    <col min="10000" max="10000" width="15.109375" style="102" bestFit="1" customWidth="1"/>
    <col min="10001" max="10233" width="9.109375" style="102"/>
    <col min="10234" max="10234" width="6" style="102" customWidth="1"/>
    <col min="10235" max="10235" width="10" style="102" bestFit="1" customWidth="1"/>
    <col min="10236" max="10237" width="9.109375" style="102"/>
    <col min="10238" max="10238" width="15.109375" style="102" customWidth="1"/>
    <col min="10239" max="10239" width="10.109375" style="102" bestFit="1" customWidth="1"/>
    <col min="10240" max="10240" width="13.88671875" style="102" customWidth="1"/>
    <col min="10241" max="10241" width="14" style="102" bestFit="1" customWidth="1"/>
    <col min="10242" max="10242" width="2.44140625" style="102" customWidth="1"/>
    <col min="10243" max="10243" width="15.109375" style="102" bestFit="1" customWidth="1"/>
    <col min="10244" max="10244" width="15.109375" style="102" customWidth="1"/>
    <col min="10245" max="10245" width="1.109375" style="102" customWidth="1"/>
    <col min="10246" max="10246" width="5.5546875" style="102" customWidth="1"/>
    <col min="10247" max="10248" width="9.109375" style="102"/>
    <col min="10249" max="10249" width="10.44140625" style="102" bestFit="1" customWidth="1"/>
    <col min="10250" max="10250" width="9.109375" style="102"/>
    <col min="10251" max="10251" width="5" style="102" customWidth="1"/>
    <col min="10252" max="10252" width="13.88671875" style="102" customWidth="1"/>
    <col min="10253" max="10253" width="14" style="102" bestFit="1" customWidth="1"/>
    <col min="10254" max="10254" width="2.44140625" style="102" customWidth="1"/>
    <col min="10255" max="10255" width="14" style="102" customWidth="1"/>
    <col min="10256" max="10256" width="15.109375" style="102" bestFit="1" customWidth="1"/>
    <col min="10257" max="10489" width="9.109375" style="102"/>
    <col min="10490" max="10490" width="6" style="102" customWidth="1"/>
    <col min="10491" max="10491" width="10" style="102" bestFit="1" customWidth="1"/>
    <col min="10492" max="10493" width="9.109375" style="102"/>
    <col min="10494" max="10494" width="15.109375" style="102" customWidth="1"/>
    <col min="10495" max="10495" width="10.109375" style="102" bestFit="1" customWidth="1"/>
    <col min="10496" max="10496" width="13.88671875" style="102" customWidth="1"/>
    <col min="10497" max="10497" width="14" style="102" bestFit="1" customWidth="1"/>
    <col min="10498" max="10498" width="2.44140625" style="102" customWidth="1"/>
    <col min="10499" max="10499" width="15.109375" style="102" bestFit="1" customWidth="1"/>
    <col min="10500" max="10500" width="15.109375" style="102" customWidth="1"/>
    <col min="10501" max="10501" width="1.109375" style="102" customWidth="1"/>
    <col min="10502" max="10502" width="5.5546875" style="102" customWidth="1"/>
    <col min="10503" max="10504" width="9.109375" style="102"/>
    <col min="10505" max="10505" width="10.44140625" style="102" bestFit="1" customWidth="1"/>
    <col min="10506" max="10506" width="9.109375" style="102"/>
    <col min="10507" max="10507" width="5" style="102" customWidth="1"/>
    <col min="10508" max="10508" width="13.88671875" style="102" customWidth="1"/>
    <col min="10509" max="10509" width="14" style="102" bestFit="1" customWidth="1"/>
    <col min="10510" max="10510" width="2.44140625" style="102" customWidth="1"/>
    <col min="10511" max="10511" width="14" style="102" customWidth="1"/>
    <col min="10512" max="10512" width="15.109375" style="102" bestFit="1" customWidth="1"/>
    <col min="10513" max="10745" width="9.109375" style="102"/>
    <col min="10746" max="10746" width="6" style="102" customWidth="1"/>
    <col min="10747" max="10747" width="10" style="102" bestFit="1" customWidth="1"/>
    <col min="10748" max="10749" width="9.109375" style="102"/>
    <col min="10750" max="10750" width="15.109375" style="102" customWidth="1"/>
    <col min="10751" max="10751" width="10.109375" style="102" bestFit="1" customWidth="1"/>
    <col min="10752" max="10752" width="13.88671875" style="102" customWidth="1"/>
    <col min="10753" max="10753" width="14" style="102" bestFit="1" customWidth="1"/>
    <col min="10754" max="10754" width="2.44140625" style="102" customWidth="1"/>
    <col min="10755" max="10755" width="15.109375" style="102" bestFit="1" customWidth="1"/>
    <col min="10756" max="10756" width="15.109375" style="102" customWidth="1"/>
    <col min="10757" max="10757" width="1.109375" style="102" customWidth="1"/>
    <col min="10758" max="10758" width="5.5546875" style="102" customWidth="1"/>
    <col min="10759" max="10760" width="9.109375" style="102"/>
    <col min="10761" max="10761" width="10.44140625" style="102" bestFit="1" customWidth="1"/>
    <col min="10762" max="10762" width="9.109375" style="102"/>
    <col min="10763" max="10763" width="5" style="102" customWidth="1"/>
    <col min="10764" max="10764" width="13.88671875" style="102" customWidth="1"/>
    <col min="10765" max="10765" width="14" style="102" bestFit="1" customWidth="1"/>
    <col min="10766" max="10766" width="2.44140625" style="102" customWidth="1"/>
    <col min="10767" max="10767" width="14" style="102" customWidth="1"/>
    <col min="10768" max="10768" width="15.109375" style="102" bestFit="1" customWidth="1"/>
    <col min="10769" max="11001" width="9.109375" style="102"/>
    <col min="11002" max="11002" width="6" style="102" customWidth="1"/>
    <col min="11003" max="11003" width="10" style="102" bestFit="1" customWidth="1"/>
    <col min="11004" max="11005" width="9.109375" style="102"/>
    <col min="11006" max="11006" width="15.109375" style="102" customWidth="1"/>
    <col min="11007" max="11007" width="10.109375" style="102" bestFit="1" customWidth="1"/>
    <col min="11008" max="11008" width="13.88671875" style="102" customWidth="1"/>
    <col min="11009" max="11009" width="14" style="102" bestFit="1" customWidth="1"/>
    <col min="11010" max="11010" width="2.44140625" style="102" customWidth="1"/>
    <col min="11011" max="11011" width="15.109375" style="102" bestFit="1" customWidth="1"/>
    <col min="11012" max="11012" width="15.109375" style="102" customWidth="1"/>
    <col min="11013" max="11013" width="1.109375" style="102" customWidth="1"/>
    <col min="11014" max="11014" width="5.5546875" style="102" customWidth="1"/>
    <col min="11015" max="11016" width="9.109375" style="102"/>
    <col min="11017" max="11017" width="10.44140625" style="102" bestFit="1" customWidth="1"/>
    <col min="11018" max="11018" width="9.109375" style="102"/>
    <col min="11019" max="11019" width="5" style="102" customWidth="1"/>
    <col min="11020" max="11020" width="13.88671875" style="102" customWidth="1"/>
    <col min="11021" max="11021" width="14" style="102" bestFit="1" customWidth="1"/>
    <col min="11022" max="11022" width="2.44140625" style="102" customWidth="1"/>
    <col min="11023" max="11023" width="14" style="102" customWidth="1"/>
    <col min="11024" max="11024" width="15.109375" style="102" bestFit="1" customWidth="1"/>
    <col min="11025" max="11257" width="9.109375" style="102"/>
    <col min="11258" max="11258" width="6" style="102" customWidth="1"/>
    <col min="11259" max="11259" width="10" style="102" bestFit="1" customWidth="1"/>
    <col min="11260" max="11261" width="9.109375" style="102"/>
    <col min="11262" max="11262" width="15.109375" style="102" customWidth="1"/>
    <col min="11263" max="11263" width="10.109375" style="102" bestFit="1" customWidth="1"/>
    <col min="11264" max="11264" width="13.88671875" style="102" customWidth="1"/>
    <col min="11265" max="11265" width="14" style="102" bestFit="1" customWidth="1"/>
    <col min="11266" max="11266" width="2.44140625" style="102" customWidth="1"/>
    <col min="11267" max="11267" width="15.109375" style="102" bestFit="1" customWidth="1"/>
    <col min="11268" max="11268" width="15.109375" style="102" customWidth="1"/>
    <col min="11269" max="11269" width="1.109375" style="102" customWidth="1"/>
    <col min="11270" max="11270" width="5.5546875" style="102" customWidth="1"/>
    <col min="11271" max="11272" width="9.109375" style="102"/>
    <col min="11273" max="11273" width="10.44140625" style="102" bestFit="1" customWidth="1"/>
    <col min="11274" max="11274" width="9.109375" style="102"/>
    <col min="11275" max="11275" width="5" style="102" customWidth="1"/>
    <col min="11276" max="11276" width="13.88671875" style="102" customWidth="1"/>
    <col min="11277" max="11277" width="14" style="102" bestFit="1" customWidth="1"/>
    <col min="11278" max="11278" width="2.44140625" style="102" customWidth="1"/>
    <col min="11279" max="11279" width="14" style="102" customWidth="1"/>
    <col min="11280" max="11280" width="15.109375" style="102" bestFit="1" customWidth="1"/>
    <col min="11281" max="11513" width="9.109375" style="102"/>
    <col min="11514" max="11514" width="6" style="102" customWidth="1"/>
    <col min="11515" max="11515" width="10" style="102" bestFit="1" customWidth="1"/>
    <col min="11516" max="11517" width="9.109375" style="102"/>
    <col min="11518" max="11518" width="15.109375" style="102" customWidth="1"/>
    <col min="11519" max="11519" width="10.109375" style="102" bestFit="1" customWidth="1"/>
    <col min="11520" max="11520" width="13.88671875" style="102" customWidth="1"/>
    <col min="11521" max="11521" width="14" style="102" bestFit="1" customWidth="1"/>
    <col min="11522" max="11522" width="2.44140625" style="102" customWidth="1"/>
    <col min="11523" max="11523" width="15.109375" style="102" bestFit="1" customWidth="1"/>
    <col min="11524" max="11524" width="15.109375" style="102" customWidth="1"/>
    <col min="11525" max="11525" width="1.109375" style="102" customWidth="1"/>
    <col min="11526" max="11526" width="5.5546875" style="102" customWidth="1"/>
    <col min="11527" max="11528" width="9.109375" style="102"/>
    <col min="11529" max="11529" width="10.44140625" style="102" bestFit="1" customWidth="1"/>
    <col min="11530" max="11530" width="9.109375" style="102"/>
    <col min="11531" max="11531" width="5" style="102" customWidth="1"/>
    <col min="11532" max="11532" width="13.88671875" style="102" customWidth="1"/>
    <col min="11533" max="11533" width="14" style="102" bestFit="1" customWidth="1"/>
    <col min="11534" max="11534" width="2.44140625" style="102" customWidth="1"/>
    <col min="11535" max="11535" width="14" style="102" customWidth="1"/>
    <col min="11536" max="11536" width="15.109375" style="102" bestFit="1" customWidth="1"/>
    <col min="11537" max="11769" width="9.109375" style="102"/>
    <col min="11770" max="11770" width="6" style="102" customWidth="1"/>
    <col min="11771" max="11771" width="10" style="102" bestFit="1" customWidth="1"/>
    <col min="11772" max="11773" width="9.109375" style="102"/>
    <col min="11774" max="11774" width="15.109375" style="102" customWidth="1"/>
    <col min="11775" max="11775" width="10.109375" style="102" bestFit="1" customWidth="1"/>
    <col min="11776" max="11776" width="13.88671875" style="102" customWidth="1"/>
    <col min="11777" max="11777" width="14" style="102" bestFit="1" customWidth="1"/>
    <col min="11778" max="11778" width="2.44140625" style="102" customWidth="1"/>
    <col min="11779" max="11779" width="15.109375" style="102" bestFit="1" customWidth="1"/>
    <col min="11780" max="11780" width="15.109375" style="102" customWidth="1"/>
    <col min="11781" max="11781" width="1.109375" style="102" customWidth="1"/>
    <col min="11782" max="11782" width="5.5546875" style="102" customWidth="1"/>
    <col min="11783" max="11784" width="9.109375" style="102"/>
    <col min="11785" max="11785" width="10.44140625" style="102" bestFit="1" customWidth="1"/>
    <col min="11786" max="11786" width="9.109375" style="102"/>
    <col min="11787" max="11787" width="5" style="102" customWidth="1"/>
    <col min="11788" max="11788" width="13.88671875" style="102" customWidth="1"/>
    <col min="11789" max="11789" width="14" style="102" bestFit="1" customWidth="1"/>
    <col min="11790" max="11790" width="2.44140625" style="102" customWidth="1"/>
    <col min="11791" max="11791" width="14" style="102" customWidth="1"/>
    <col min="11792" max="11792" width="15.109375" style="102" bestFit="1" customWidth="1"/>
    <col min="11793" max="12025" width="9.109375" style="102"/>
    <col min="12026" max="12026" width="6" style="102" customWidth="1"/>
    <col min="12027" max="12027" width="10" style="102" bestFit="1" customWidth="1"/>
    <col min="12028" max="12029" width="9.109375" style="102"/>
    <col min="12030" max="12030" width="15.109375" style="102" customWidth="1"/>
    <col min="12031" max="12031" width="10.109375" style="102" bestFit="1" customWidth="1"/>
    <col min="12032" max="12032" width="13.88671875" style="102" customWidth="1"/>
    <col min="12033" max="12033" width="14" style="102" bestFit="1" customWidth="1"/>
    <col min="12034" max="12034" width="2.44140625" style="102" customWidth="1"/>
    <col min="12035" max="12035" width="15.109375" style="102" bestFit="1" customWidth="1"/>
    <col min="12036" max="12036" width="15.109375" style="102" customWidth="1"/>
    <col min="12037" max="12037" width="1.109375" style="102" customWidth="1"/>
    <col min="12038" max="12038" width="5.5546875" style="102" customWidth="1"/>
    <col min="12039" max="12040" width="9.109375" style="102"/>
    <col min="12041" max="12041" width="10.44140625" style="102" bestFit="1" customWidth="1"/>
    <col min="12042" max="12042" width="9.109375" style="102"/>
    <col min="12043" max="12043" width="5" style="102" customWidth="1"/>
    <col min="12044" max="12044" width="13.88671875" style="102" customWidth="1"/>
    <col min="12045" max="12045" width="14" style="102" bestFit="1" customWidth="1"/>
    <col min="12046" max="12046" width="2.44140625" style="102" customWidth="1"/>
    <col min="12047" max="12047" width="14" style="102" customWidth="1"/>
    <col min="12048" max="12048" width="15.109375" style="102" bestFit="1" customWidth="1"/>
    <col min="12049" max="12281" width="9.109375" style="102"/>
    <col min="12282" max="12282" width="6" style="102" customWidth="1"/>
    <col min="12283" max="12283" width="10" style="102" bestFit="1" customWidth="1"/>
    <col min="12284" max="12285" width="9.109375" style="102"/>
    <col min="12286" max="12286" width="15.109375" style="102" customWidth="1"/>
    <col min="12287" max="12287" width="10.109375" style="102" bestFit="1" customWidth="1"/>
    <col min="12288" max="12288" width="13.88671875" style="102" customWidth="1"/>
    <col min="12289" max="12289" width="14" style="102" bestFit="1" customWidth="1"/>
    <col min="12290" max="12290" width="2.44140625" style="102" customWidth="1"/>
    <col min="12291" max="12291" width="15.109375" style="102" bestFit="1" customWidth="1"/>
    <col min="12292" max="12292" width="15.109375" style="102" customWidth="1"/>
    <col min="12293" max="12293" width="1.109375" style="102" customWidth="1"/>
    <col min="12294" max="12294" width="5.5546875" style="102" customWidth="1"/>
    <col min="12295" max="12296" width="9.109375" style="102"/>
    <col min="12297" max="12297" width="10.44140625" style="102" bestFit="1" customWidth="1"/>
    <col min="12298" max="12298" width="9.109375" style="102"/>
    <col min="12299" max="12299" width="5" style="102" customWidth="1"/>
    <col min="12300" max="12300" width="13.88671875" style="102" customWidth="1"/>
    <col min="12301" max="12301" width="14" style="102" bestFit="1" customWidth="1"/>
    <col min="12302" max="12302" width="2.44140625" style="102" customWidth="1"/>
    <col min="12303" max="12303" width="14" style="102" customWidth="1"/>
    <col min="12304" max="12304" width="15.109375" style="102" bestFit="1" customWidth="1"/>
    <col min="12305" max="12537" width="9.109375" style="102"/>
    <col min="12538" max="12538" width="6" style="102" customWidth="1"/>
    <col min="12539" max="12539" width="10" style="102" bestFit="1" customWidth="1"/>
    <col min="12540" max="12541" width="9.109375" style="102"/>
    <col min="12542" max="12542" width="15.109375" style="102" customWidth="1"/>
    <col min="12543" max="12543" width="10.109375" style="102" bestFit="1" customWidth="1"/>
    <col min="12544" max="12544" width="13.88671875" style="102" customWidth="1"/>
    <col min="12545" max="12545" width="14" style="102" bestFit="1" customWidth="1"/>
    <col min="12546" max="12546" width="2.44140625" style="102" customWidth="1"/>
    <col min="12547" max="12547" width="15.109375" style="102" bestFit="1" customWidth="1"/>
    <col min="12548" max="12548" width="15.109375" style="102" customWidth="1"/>
    <col min="12549" max="12549" width="1.109375" style="102" customWidth="1"/>
    <col min="12550" max="12550" width="5.5546875" style="102" customWidth="1"/>
    <col min="12551" max="12552" width="9.109375" style="102"/>
    <col min="12553" max="12553" width="10.44140625" style="102" bestFit="1" customWidth="1"/>
    <col min="12554" max="12554" width="9.109375" style="102"/>
    <col min="12555" max="12555" width="5" style="102" customWidth="1"/>
    <col min="12556" max="12556" width="13.88671875" style="102" customWidth="1"/>
    <col min="12557" max="12557" width="14" style="102" bestFit="1" customWidth="1"/>
    <col min="12558" max="12558" width="2.44140625" style="102" customWidth="1"/>
    <col min="12559" max="12559" width="14" style="102" customWidth="1"/>
    <col min="12560" max="12560" width="15.109375" style="102" bestFit="1" customWidth="1"/>
    <col min="12561" max="12793" width="9.109375" style="102"/>
    <col min="12794" max="12794" width="6" style="102" customWidth="1"/>
    <col min="12795" max="12795" width="10" style="102" bestFit="1" customWidth="1"/>
    <col min="12796" max="12797" width="9.109375" style="102"/>
    <col min="12798" max="12798" width="15.109375" style="102" customWidth="1"/>
    <col min="12799" max="12799" width="10.109375" style="102" bestFit="1" customWidth="1"/>
    <col min="12800" max="12800" width="13.88671875" style="102" customWidth="1"/>
    <col min="12801" max="12801" width="14" style="102" bestFit="1" customWidth="1"/>
    <col min="12802" max="12802" width="2.44140625" style="102" customWidth="1"/>
    <col min="12803" max="12803" width="15.109375" style="102" bestFit="1" customWidth="1"/>
    <col min="12804" max="12804" width="15.109375" style="102" customWidth="1"/>
    <col min="12805" max="12805" width="1.109375" style="102" customWidth="1"/>
    <col min="12806" max="12806" width="5.5546875" style="102" customWidth="1"/>
    <col min="12807" max="12808" width="9.109375" style="102"/>
    <col min="12809" max="12809" width="10.44140625" style="102" bestFit="1" customWidth="1"/>
    <col min="12810" max="12810" width="9.109375" style="102"/>
    <col min="12811" max="12811" width="5" style="102" customWidth="1"/>
    <col min="12812" max="12812" width="13.88671875" style="102" customWidth="1"/>
    <col min="12813" max="12813" width="14" style="102" bestFit="1" customWidth="1"/>
    <col min="12814" max="12814" width="2.44140625" style="102" customWidth="1"/>
    <col min="12815" max="12815" width="14" style="102" customWidth="1"/>
    <col min="12816" max="12816" width="15.109375" style="102" bestFit="1" customWidth="1"/>
    <col min="12817" max="13049" width="9.109375" style="102"/>
    <col min="13050" max="13050" width="6" style="102" customWidth="1"/>
    <col min="13051" max="13051" width="10" style="102" bestFit="1" customWidth="1"/>
    <col min="13052" max="13053" width="9.109375" style="102"/>
    <col min="13054" max="13054" width="15.109375" style="102" customWidth="1"/>
    <col min="13055" max="13055" width="10.109375" style="102" bestFit="1" customWidth="1"/>
    <col min="13056" max="13056" width="13.88671875" style="102" customWidth="1"/>
    <col min="13057" max="13057" width="14" style="102" bestFit="1" customWidth="1"/>
    <col min="13058" max="13058" width="2.44140625" style="102" customWidth="1"/>
    <col min="13059" max="13059" width="15.109375" style="102" bestFit="1" customWidth="1"/>
    <col min="13060" max="13060" width="15.109375" style="102" customWidth="1"/>
    <col min="13061" max="13061" width="1.109375" style="102" customWidth="1"/>
    <col min="13062" max="13062" width="5.5546875" style="102" customWidth="1"/>
    <col min="13063" max="13064" width="9.109375" style="102"/>
    <col min="13065" max="13065" width="10.44140625" style="102" bestFit="1" customWidth="1"/>
    <col min="13066" max="13066" width="9.109375" style="102"/>
    <col min="13067" max="13067" width="5" style="102" customWidth="1"/>
    <col min="13068" max="13068" width="13.88671875" style="102" customWidth="1"/>
    <col min="13069" max="13069" width="14" style="102" bestFit="1" customWidth="1"/>
    <col min="13070" max="13070" width="2.44140625" style="102" customWidth="1"/>
    <col min="13071" max="13071" width="14" style="102" customWidth="1"/>
    <col min="13072" max="13072" width="15.109375" style="102" bestFit="1" customWidth="1"/>
    <col min="13073" max="13305" width="9.109375" style="102"/>
    <col min="13306" max="13306" width="6" style="102" customWidth="1"/>
    <col min="13307" max="13307" width="10" style="102" bestFit="1" customWidth="1"/>
    <col min="13308" max="13309" width="9.109375" style="102"/>
    <col min="13310" max="13310" width="15.109375" style="102" customWidth="1"/>
    <col min="13311" max="13311" width="10.109375" style="102" bestFit="1" customWidth="1"/>
    <col min="13312" max="13312" width="13.88671875" style="102" customWidth="1"/>
    <col min="13313" max="13313" width="14" style="102" bestFit="1" customWidth="1"/>
    <col min="13314" max="13314" width="2.44140625" style="102" customWidth="1"/>
    <col min="13315" max="13315" width="15.109375" style="102" bestFit="1" customWidth="1"/>
    <col min="13316" max="13316" width="15.109375" style="102" customWidth="1"/>
    <col min="13317" max="13317" width="1.109375" style="102" customWidth="1"/>
    <col min="13318" max="13318" width="5.5546875" style="102" customWidth="1"/>
    <col min="13319" max="13320" width="9.109375" style="102"/>
    <col min="13321" max="13321" width="10.44140625" style="102" bestFit="1" customWidth="1"/>
    <col min="13322" max="13322" width="9.109375" style="102"/>
    <col min="13323" max="13323" width="5" style="102" customWidth="1"/>
    <col min="13324" max="13324" width="13.88671875" style="102" customWidth="1"/>
    <col min="13325" max="13325" width="14" style="102" bestFit="1" customWidth="1"/>
    <col min="13326" max="13326" width="2.44140625" style="102" customWidth="1"/>
    <col min="13327" max="13327" width="14" style="102" customWidth="1"/>
    <col min="13328" max="13328" width="15.109375" style="102" bestFit="1" customWidth="1"/>
    <col min="13329" max="13561" width="9.109375" style="102"/>
    <col min="13562" max="13562" width="6" style="102" customWidth="1"/>
    <col min="13563" max="13563" width="10" style="102" bestFit="1" customWidth="1"/>
    <col min="13564" max="13565" width="9.109375" style="102"/>
    <col min="13566" max="13566" width="15.109375" style="102" customWidth="1"/>
    <col min="13567" max="13567" width="10.109375" style="102" bestFit="1" customWidth="1"/>
    <col min="13568" max="13568" width="13.88671875" style="102" customWidth="1"/>
    <col min="13569" max="13569" width="14" style="102" bestFit="1" customWidth="1"/>
    <col min="13570" max="13570" width="2.44140625" style="102" customWidth="1"/>
    <col min="13571" max="13571" width="15.109375" style="102" bestFit="1" customWidth="1"/>
    <col min="13572" max="13572" width="15.109375" style="102" customWidth="1"/>
    <col min="13573" max="13573" width="1.109375" style="102" customWidth="1"/>
    <col min="13574" max="13574" width="5.5546875" style="102" customWidth="1"/>
    <col min="13575" max="13576" width="9.109375" style="102"/>
    <col min="13577" max="13577" width="10.44140625" style="102" bestFit="1" customWidth="1"/>
    <col min="13578" max="13578" width="9.109375" style="102"/>
    <col min="13579" max="13579" width="5" style="102" customWidth="1"/>
    <col min="13580" max="13580" width="13.88671875" style="102" customWidth="1"/>
    <col min="13581" max="13581" width="14" style="102" bestFit="1" customWidth="1"/>
    <col min="13582" max="13582" width="2.44140625" style="102" customWidth="1"/>
    <col min="13583" max="13583" width="14" style="102" customWidth="1"/>
    <col min="13584" max="13584" width="15.109375" style="102" bestFit="1" customWidth="1"/>
    <col min="13585" max="13817" width="9.109375" style="102"/>
    <col min="13818" max="13818" width="6" style="102" customWidth="1"/>
    <col min="13819" max="13819" width="10" style="102" bestFit="1" customWidth="1"/>
    <col min="13820" max="13821" width="9.109375" style="102"/>
    <col min="13822" max="13822" width="15.109375" style="102" customWidth="1"/>
    <col min="13823" max="13823" width="10.109375" style="102" bestFit="1" customWidth="1"/>
    <col min="13824" max="13824" width="13.88671875" style="102" customWidth="1"/>
    <col min="13825" max="13825" width="14" style="102" bestFit="1" customWidth="1"/>
    <col min="13826" max="13826" width="2.44140625" style="102" customWidth="1"/>
    <col min="13827" max="13827" width="15.109375" style="102" bestFit="1" customWidth="1"/>
    <col min="13828" max="13828" width="15.109375" style="102" customWidth="1"/>
    <col min="13829" max="13829" width="1.109375" style="102" customWidth="1"/>
    <col min="13830" max="13830" width="5.5546875" style="102" customWidth="1"/>
    <col min="13831" max="13832" width="9.109375" style="102"/>
    <col min="13833" max="13833" width="10.44140625" style="102" bestFit="1" customWidth="1"/>
    <col min="13834" max="13834" width="9.109375" style="102"/>
    <col min="13835" max="13835" width="5" style="102" customWidth="1"/>
    <col min="13836" max="13836" width="13.88671875" style="102" customWidth="1"/>
    <col min="13837" max="13837" width="14" style="102" bestFit="1" customWidth="1"/>
    <col min="13838" max="13838" width="2.44140625" style="102" customWidth="1"/>
    <col min="13839" max="13839" width="14" style="102" customWidth="1"/>
    <col min="13840" max="13840" width="15.109375" style="102" bestFit="1" customWidth="1"/>
    <col min="13841" max="14073" width="9.109375" style="102"/>
    <col min="14074" max="14074" width="6" style="102" customWidth="1"/>
    <col min="14075" max="14075" width="10" style="102" bestFit="1" customWidth="1"/>
    <col min="14076" max="14077" width="9.109375" style="102"/>
    <col min="14078" max="14078" width="15.109375" style="102" customWidth="1"/>
    <col min="14079" max="14079" width="10.109375" style="102" bestFit="1" customWidth="1"/>
    <col min="14080" max="14080" width="13.88671875" style="102" customWidth="1"/>
    <col min="14081" max="14081" width="14" style="102" bestFit="1" customWidth="1"/>
    <col min="14082" max="14082" width="2.44140625" style="102" customWidth="1"/>
    <col min="14083" max="14083" width="15.109375" style="102" bestFit="1" customWidth="1"/>
    <col min="14084" max="14084" width="15.109375" style="102" customWidth="1"/>
    <col min="14085" max="14085" width="1.109375" style="102" customWidth="1"/>
    <col min="14086" max="14086" width="5.5546875" style="102" customWidth="1"/>
    <col min="14087" max="14088" width="9.109375" style="102"/>
    <col min="14089" max="14089" width="10.44140625" style="102" bestFit="1" customWidth="1"/>
    <col min="14090" max="14090" width="9.109375" style="102"/>
    <col min="14091" max="14091" width="5" style="102" customWidth="1"/>
    <col min="14092" max="14092" width="13.88671875" style="102" customWidth="1"/>
    <col min="14093" max="14093" width="14" style="102" bestFit="1" customWidth="1"/>
    <col min="14094" max="14094" width="2.44140625" style="102" customWidth="1"/>
    <col min="14095" max="14095" width="14" style="102" customWidth="1"/>
    <col min="14096" max="14096" width="15.109375" style="102" bestFit="1" customWidth="1"/>
    <col min="14097" max="14329" width="9.109375" style="102"/>
    <col min="14330" max="14330" width="6" style="102" customWidth="1"/>
    <col min="14331" max="14331" width="10" style="102" bestFit="1" customWidth="1"/>
    <col min="14332" max="14333" width="9.109375" style="102"/>
    <col min="14334" max="14334" width="15.109375" style="102" customWidth="1"/>
    <col min="14335" max="14335" width="10.109375" style="102" bestFit="1" customWidth="1"/>
    <col min="14336" max="14336" width="13.88671875" style="102" customWidth="1"/>
    <col min="14337" max="14337" width="14" style="102" bestFit="1" customWidth="1"/>
    <col min="14338" max="14338" width="2.44140625" style="102" customWidth="1"/>
    <col min="14339" max="14339" width="15.109375" style="102" bestFit="1" customWidth="1"/>
    <col min="14340" max="14340" width="15.109375" style="102" customWidth="1"/>
    <col min="14341" max="14341" width="1.109375" style="102" customWidth="1"/>
    <col min="14342" max="14342" width="5.5546875" style="102" customWidth="1"/>
    <col min="14343" max="14344" width="9.109375" style="102"/>
    <col min="14345" max="14345" width="10.44140625" style="102" bestFit="1" customWidth="1"/>
    <col min="14346" max="14346" width="9.109375" style="102"/>
    <col min="14347" max="14347" width="5" style="102" customWidth="1"/>
    <col min="14348" max="14348" width="13.88671875" style="102" customWidth="1"/>
    <col min="14349" max="14349" width="14" style="102" bestFit="1" customWidth="1"/>
    <col min="14350" max="14350" width="2.44140625" style="102" customWidth="1"/>
    <col min="14351" max="14351" width="14" style="102" customWidth="1"/>
    <col min="14352" max="14352" width="15.109375" style="102" bestFit="1" customWidth="1"/>
    <col min="14353" max="14585" width="9.109375" style="102"/>
    <col min="14586" max="14586" width="6" style="102" customWidth="1"/>
    <col min="14587" max="14587" width="10" style="102" bestFit="1" customWidth="1"/>
    <col min="14588" max="14589" width="9.109375" style="102"/>
    <col min="14590" max="14590" width="15.109375" style="102" customWidth="1"/>
    <col min="14591" max="14591" width="10.109375" style="102" bestFit="1" customWidth="1"/>
    <col min="14592" max="14592" width="13.88671875" style="102" customWidth="1"/>
    <col min="14593" max="14593" width="14" style="102" bestFit="1" customWidth="1"/>
    <col min="14594" max="14594" width="2.44140625" style="102" customWidth="1"/>
    <col min="14595" max="14595" width="15.109375" style="102" bestFit="1" customWidth="1"/>
    <col min="14596" max="14596" width="15.109375" style="102" customWidth="1"/>
    <col min="14597" max="14597" width="1.109375" style="102" customWidth="1"/>
    <col min="14598" max="14598" width="5.5546875" style="102" customWidth="1"/>
    <col min="14599" max="14600" width="9.109375" style="102"/>
    <col min="14601" max="14601" width="10.44140625" style="102" bestFit="1" customWidth="1"/>
    <col min="14602" max="14602" width="9.109375" style="102"/>
    <col min="14603" max="14603" width="5" style="102" customWidth="1"/>
    <col min="14604" max="14604" width="13.88671875" style="102" customWidth="1"/>
    <col min="14605" max="14605" width="14" style="102" bestFit="1" customWidth="1"/>
    <col min="14606" max="14606" width="2.44140625" style="102" customWidth="1"/>
    <col min="14607" max="14607" width="14" style="102" customWidth="1"/>
    <col min="14608" max="14608" width="15.109375" style="102" bestFit="1" customWidth="1"/>
    <col min="14609" max="14841" width="9.109375" style="102"/>
    <col min="14842" max="14842" width="6" style="102" customWidth="1"/>
    <col min="14843" max="14843" width="10" style="102" bestFit="1" customWidth="1"/>
    <col min="14844" max="14845" width="9.109375" style="102"/>
    <col min="14846" max="14846" width="15.109375" style="102" customWidth="1"/>
    <col min="14847" max="14847" width="10.109375" style="102" bestFit="1" customWidth="1"/>
    <col min="14848" max="14848" width="13.88671875" style="102" customWidth="1"/>
    <col min="14849" max="14849" width="14" style="102" bestFit="1" customWidth="1"/>
    <col min="14850" max="14850" width="2.44140625" style="102" customWidth="1"/>
    <col min="14851" max="14851" width="15.109375" style="102" bestFit="1" customWidth="1"/>
    <col min="14852" max="14852" width="15.109375" style="102" customWidth="1"/>
    <col min="14853" max="14853" width="1.109375" style="102" customWidth="1"/>
    <col min="14854" max="14854" width="5.5546875" style="102" customWidth="1"/>
    <col min="14855" max="14856" width="9.109375" style="102"/>
    <col min="14857" max="14857" width="10.44140625" style="102" bestFit="1" customWidth="1"/>
    <col min="14858" max="14858" width="9.109375" style="102"/>
    <col min="14859" max="14859" width="5" style="102" customWidth="1"/>
    <col min="14860" max="14860" width="13.88671875" style="102" customWidth="1"/>
    <col min="14861" max="14861" width="14" style="102" bestFit="1" customWidth="1"/>
    <col min="14862" max="14862" width="2.44140625" style="102" customWidth="1"/>
    <col min="14863" max="14863" width="14" style="102" customWidth="1"/>
    <col min="14864" max="14864" width="15.109375" style="102" bestFit="1" customWidth="1"/>
    <col min="14865" max="15097" width="9.109375" style="102"/>
    <col min="15098" max="15098" width="6" style="102" customWidth="1"/>
    <col min="15099" max="15099" width="10" style="102" bestFit="1" customWidth="1"/>
    <col min="15100" max="15101" width="9.109375" style="102"/>
    <col min="15102" max="15102" width="15.109375" style="102" customWidth="1"/>
    <col min="15103" max="15103" width="10.109375" style="102" bestFit="1" customWidth="1"/>
    <col min="15104" max="15104" width="13.88671875" style="102" customWidth="1"/>
    <col min="15105" max="15105" width="14" style="102" bestFit="1" customWidth="1"/>
    <col min="15106" max="15106" width="2.44140625" style="102" customWidth="1"/>
    <col min="15107" max="15107" width="15.109375" style="102" bestFit="1" customWidth="1"/>
    <col min="15108" max="15108" width="15.109375" style="102" customWidth="1"/>
    <col min="15109" max="15109" width="1.109375" style="102" customWidth="1"/>
    <col min="15110" max="15110" width="5.5546875" style="102" customWidth="1"/>
    <col min="15111" max="15112" width="9.109375" style="102"/>
    <col min="15113" max="15113" width="10.44140625" style="102" bestFit="1" customWidth="1"/>
    <col min="15114" max="15114" width="9.109375" style="102"/>
    <col min="15115" max="15115" width="5" style="102" customWidth="1"/>
    <col min="15116" max="15116" width="13.88671875" style="102" customWidth="1"/>
    <col min="15117" max="15117" width="14" style="102" bestFit="1" customWidth="1"/>
    <col min="15118" max="15118" width="2.44140625" style="102" customWidth="1"/>
    <col min="15119" max="15119" width="14" style="102" customWidth="1"/>
    <col min="15120" max="15120" width="15.109375" style="102" bestFit="1" customWidth="1"/>
    <col min="15121" max="15353" width="9.109375" style="102"/>
    <col min="15354" max="15354" width="6" style="102" customWidth="1"/>
    <col min="15355" max="15355" width="10" style="102" bestFit="1" customWidth="1"/>
    <col min="15356" max="15357" width="9.109375" style="102"/>
    <col min="15358" max="15358" width="15.109375" style="102" customWidth="1"/>
    <col min="15359" max="15359" width="10.109375" style="102" bestFit="1" customWidth="1"/>
    <col min="15360" max="15360" width="13.88671875" style="102" customWidth="1"/>
    <col min="15361" max="15361" width="14" style="102" bestFit="1" customWidth="1"/>
    <col min="15362" max="15362" width="2.44140625" style="102" customWidth="1"/>
    <col min="15363" max="15363" width="15.109375" style="102" bestFit="1" customWidth="1"/>
    <col min="15364" max="15364" width="15.109375" style="102" customWidth="1"/>
    <col min="15365" max="15365" width="1.109375" style="102" customWidth="1"/>
    <col min="15366" max="15366" width="5.5546875" style="102" customWidth="1"/>
    <col min="15367" max="15368" width="9.109375" style="102"/>
    <col min="15369" max="15369" width="10.44140625" style="102" bestFit="1" customWidth="1"/>
    <col min="15370" max="15370" width="9.109375" style="102"/>
    <col min="15371" max="15371" width="5" style="102" customWidth="1"/>
    <col min="15372" max="15372" width="13.88671875" style="102" customWidth="1"/>
    <col min="15373" max="15373" width="14" style="102" bestFit="1" customWidth="1"/>
    <col min="15374" max="15374" width="2.44140625" style="102" customWidth="1"/>
    <col min="15375" max="15375" width="14" style="102" customWidth="1"/>
    <col min="15376" max="15376" width="15.109375" style="102" bestFit="1" customWidth="1"/>
    <col min="15377" max="15609" width="9.109375" style="102"/>
    <col min="15610" max="15610" width="6" style="102" customWidth="1"/>
    <col min="15611" max="15611" width="10" style="102" bestFit="1" customWidth="1"/>
    <col min="15612" max="15613" width="9.109375" style="102"/>
    <col min="15614" max="15614" width="15.109375" style="102" customWidth="1"/>
    <col min="15615" max="15615" width="10.109375" style="102" bestFit="1" customWidth="1"/>
    <col min="15616" max="15616" width="13.88671875" style="102" customWidth="1"/>
    <col min="15617" max="15617" width="14" style="102" bestFit="1" customWidth="1"/>
    <col min="15618" max="15618" width="2.44140625" style="102" customWidth="1"/>
    <col min="15619" max="15619" width="15.109375" style="102" bestFit="1" customWidth="1"/>
    <col min="15620" max="15620" width="15.109375" style="102" customWidth="1"/>
    <col min="15621" max="15621" width="1.109375" style="102" customWidth="1"/>
    <col min="15622" max="15622" width="5.5546875" style="102" customWidth="1"/>
    <col min="15623" max="15624" width="9.109375" style="102"/>
    <col min="15625" max="15625" width="10.44140625" style="102" bestFit="1" customWidth="1"/>
    <col min="15626" max="15626" width="9.109375" style="102"/>
    <col min="15627" max="15627" width="5" style="102" customWidth="1"/>
    <col min="15628" max="15628" width="13.88671875" style="102" customWidth="1"/>
    <col min="15629" max="15629" width="14" style="102" bestFit="1" customWidth="1"/>
    <col min="15630" max="15630" width="2.44140625" style="102" customWidth="1"/>
    <col min="15631" max="15631" width="14" style="102" customWidth="1"/>
    <col min="15632" max="15632" width="15.109375" style="102" bestFit="1" customWidth="1"/>
    <col min="15633" max="15865" width="9.109375" style="102"/>
    <col min="15866" max="15866" width="6" style="102" customWidth="1"/>
    <col min="15867" max="15867" width="10" style="102" bestFit="1" customWidth="1"/>
    <col min="15868" max="15869" width="9.109375" style="102"/>
    <col min="15870" max="15870" width="15.109375" style="102" customWidth="1"/>
    <col min="15871" max="15871" width="10.109375" style="102" bestFit="1" customWidth="1"/>
    <col min="15872" max="15872" width="13.88671875" style="102" customWidth="1"/>
    <col min="15873" max="15873" width="14" style="102" bestFit="1" customWidth="1"/>
    <col min="15874" max="15874" width="2.44140625" style="102" customWidth="1"/>
    <col min="15875" max="15875" width="15.109375" style="102" bestFit="1" customWidth="1"/>
    <col min="15876" max="15876" width="15.109375" style="102" customWidth="1"/>
    <col min="15877" max="15877" width="1.109375" style="102" customWidth="1"/>
    <col min="15878" max="15878" width="5.5546875" style="102" customWidth="1"/>
    <col min="15879" max="15880" width="9.109375" style="102"/>
    <col min="15881" max="15881" width="10.44140625" style="102" bestFit="1" customWidth="1"/>
    <col min="15882" max="15882" width="9.109375" style="102"/>
    <col min="15883" max="15883" width="5" style="102" customWidth="1"/>
    <col min="15884" max="15884" width="13.88671875" style="102" customWidth="1"/>
    <col min="15885" max="15885" width="14" style="102" bestFit="1" customWidth="1"/>
    <col min="15886" max="15886" width="2.44140625" style="102" customWidth="1"/>
    <col min="15887" max="15887" width="14" style="102" customWidth="1"/>
    <col min="15888" max="15888" width="15.109375" style="102" bestFit="1" customWidth="1"/>
    <col min="15889" max="16121" width="9.109375" style="102"/>
    <col min="16122" max="16122" width="6" style="102" customWidth="1"/>
    <col min="16123" max="16123" width="10" style="102" bestFit="1" customWidth="1"/>
    <col min="16124" max="16125" width="9.109375" style="102"/>
    <col min="16126" max="16126" width="15.109375" style="102" customWidth="1"/>
    <col min="16127" max="16127" width="10.109375" style="102" bestFit="1" customWidth="1"/>
    <col min="16128" max="16128" width="13.88671875" style="102" customWidth="1"/>
    <col min="16129" max="16129" width="14" style="102" bestFit="1" customWidth="1"/>
    <col min="16130" max="16130" width="2.44140625" style="102" customWidth="1"/>
    <col min="16131" max="16131" width="15.109375" style="102" bestFit="1" customWidth="1"/>
    <col min="16132" max="16132" width="15.109375" style="102" customWidth="1"/>
    <col min="16133" max="16133" width="1.109375" style="102" customWidth="1"/>
    <col min="16134" max="16134" width="5.5546875" style="102" customWidth="1"/>
    <col min="16135" max="16136" width="9.109375" style="102"/>
    <col min="16137" max="16137" width="10.44140625" style="102" bestFit="1" customWidth="1"/>
    <col min="16138" max="16138" width="9.109375" style="102"/>
    <col min="16139" max="16139" width="5" style="102" customWidth="1"/>
    <col min="16140" max="16140" width="13.88671875" style="102" customWidth="1"/>
    <col min="16141" max="16141" width="14" style="102" bestFit="1" customWidth="1"/>
    <col min="16142" max="16142" width="2.44140625" style="102" customWidth="1"/>
    <col min="16143" max="16143" width="14" style="102" customWidth="1"/>
    <col min="16144" max="16144" width="15.109375" style="102" bestFit="1" customWidth="1"/>
    <col min="16145" max="16384" width="9.109375" style="102"/>
  </cols>
  <sheetData>
    <row r="1" spans="1:16" s="4" customFormat="1" ht="15" thickBot="1" x14ac:dyDescent="0.35">
      <c r="A1" s="101"/>
      <c r="B1" s="101"/>
      <c r="C1" s="101"/>
      <c r="D1" s="101"/>
      <c r="E1" s="101"/>
      <c r="F1" s="101"/>
      <c r="G1" s="101"/>
      <c r="H1" s="101"/>
      <c r="I1" s="102"/>
      <c r="N1" s="103"/>
      <c r="P1" s="103"/>
    </row>
    <row r="2" spans="1:16" s="4" customFormat="1" ht="15" thickBot="1" x14ac:dyDescent="0.35">
      <c r="A2" s="494" t="s">
        <v>1073</v>
      </c>
      <c r="B2" s="495"/>
      <c r="C2" s="495"/>
      <c r="D2" s="495"/>
      <c r="E2" s="495"/>
      <c r="F2" s="495"/>
      <c r="G2" s="495"/>
      <c r="H2" s="495"/>
      <c r="I2" s="495"/>
      <c r="J2" s="495"/>
      <c r="K2" s="495"/>
      <c r="L2" s="495"/>
      <c r="M2" s="495"/>
      <c r="N2" s="495"/>
      <c r="O2" s="495"/>
      <c r="P2" s="496"/>
    </row>
    <row r="3" spans="1:16" s="4" customFormat="1" ht="15" thickBot="1" x14ac:dyDescent="0.35">
      <c r="A3" s="104"/>
      <c r="B3" s="105"/>
      <c r="C3" s="105"/>
      <c r="D3" s="106"/>
      <c r="E3" s="107"/>
      <c r="F3" s="107"/>
      <c r="G3" s="108"/>
      <c r="H3" s="109"/>
      <c r="I3" s="110"/>
      <c r="J3" s="111"/>
      <c r="K3" s="105"/>
      <c r="L3" s="105"/>
      <c r="M3" s="105"/>
      <c r="N3" s="112"/>
      <c r="O3" s="105"/>
      <c r="P3" s="113"/>
    </row>
    <row r="4" spans="1:16" s="4" customFormat="1" x14ac:dyDescent="0.3">
      <c r="A4" s="114"/>
      <c r="B4" s="108"/>
      <c r="C4" s="108"/>
      <c r="D4" s="115"/>
      <c r="E4" s="116"/>
      <c r="F4" s="116"/>
      <c r="G4" s="117"/>
      <c r="H4" s="497" t="s">
        <v>627</v>
      </c>
      <c r="I4" s="498"/>
      <c r="J4" s="118"/>
      <c r="K4" s="108"/>
      <c r="L4" s="108"/>
      <c r="M4" s="108"/>
      <c r="N4" s="119"/>
      <c r="O4" s="497" t="s">
        <v>602</v>
      </c>
      <c r="P4" s="498"/>
    </row>
    <row r="5" spans="1:16" s="4" customFormat="1" ht="15" thickBot="1" x14ac:dyDescent="0.35">
      <c r="A5" s="114"/>
      <c r="B5" s="108"/>
      <c r="C5" s="108"/>
      <c r="D5" s="115"/>
      <c r="E5" s="116"/>
      <c r="F5" s="116"/>
      <c r="G5" s="117"/>
      <c r="H5" s="499"/>
      <c r="I5" s="500"/>
      <c r="J5" s="118"/>
      <c r="K5" s="108"/>
      <c r="L5" s="108"/>
      <c r="M5" s="108"/>
      <c r="N5" s="119"/>
      <c r="O5" s="499"/>
      <c r="P5" s="500"/>
    </row>
    <row r="6" spans="1:16" s="4" customFormat="1" x14ac:dyDescent="0.3">
      <c r="A6" s="114"/>
      <c r="B6" s="108"/>
      <c r="C6" s="108"/>
      <c r="D6" s="115"/>
      <c r="E6" s="108"/>
      <c r="F6" s="108"/>
      <c r="G6" s="108"/>
      <c r="H6" s="108"/>
      <c r="I6" s="115"/>
      <c r="J6" s="120"/>
      <c r="K6" s="108"/>
      <c r="L6" s="108"/>
      <c r="M6" s="108"/>
      <c r="N6" s="108"/>
      <c r="O6" s="108"/>
      <c r="P6" s="118"/>
    </row>
    <row r="7" spans="1:16" s="4" customFormat="1" x14ac:dyDescent="0.3">
      <c r="A7" s="114"/>
      <c r="B7" s="121" t="s">
        <v>62</v>
      </c>
      <c r="C7" s="121"/>
      <c r="D7" s="115"/>
      <c r="E7" s="108"/>
      <c r="F7" s="108"/>
      <c r="G7" s="108"/>
      <c r="H7" s="108"/>
      <c r="I7" s="115"/>
      <c r="J7" s="120"/>
      <c r="K7" s="108"/>
      <c r="L7" s="121" t="s">
        <v>63</v>
      </c>
      <c r="M7" s="108"/>
      <c r="N7" s="108"/>
      <c r="O7" s="108"/>
      <c r="P7" s="118"/>
    </row>
    <row r="8" spans="1:16" s="4" customFormat="1" x14ac:dyDescent="0.3">
      <c r="A8" s="114"/>
      <c r="B8" s="121" t="s">
        <v>506</v>
      </c>
      <c r="C8" s="121"/>
      <c r="D8" s="115"/>
      <c r="E8" s="108"/>
      <c r="F8" s="108"/>
      <c r="G8" s="108"/>
      <c r="H8" s="108"/>
      <c r="I8" s="115"/>
      <c r="J8" s="120"/>
      <c r="K8" s="108"/>
      <c r="L8" s="121" t="s">
        <v>507</v>
      </c>
      <c r="M8" s="108"/>
      <c r="N8" s="108"/>
      <c r="O8" s="108"/>
      <c r="P8" s="118"/>
    </row>
    <row r="9" spans="1:16" s="4" customFormat="1" x14ac:dyDescent="0.3">
      <c r="A9" s="122">
        <v>20</v>
      </c>
      <c r="B9" s="123" t="s">
        <v>508</v>
      </c>
      <c r="C9" s="123"/>
      <c r="D9" s="115"/>
      <c r="E9" s="108"/>
      <c r="F9" s="108"/>
      <c r="G9" s="108"/>
      <c r="H9" s="124"/>
      <c r="I9" s="115"/>
      <c r="J9" s="120"/>
      <c r="K9" s="125">
        <v>70</v>
      </c>
      <c r="L9" s="123" t="s">
        <v>508</v>
      </c>
      <c r="M9" s="108"/>
      <c r="N9" s="115"/>
      <c r="O9" s="124"/>
      <c r="P9" s="126"/>
    </row>
    <row r="10" spans="1:16" s="4" customFormat="1" x14ac:dyDescent="0.3">
      <c r="A10" s="122">
        <v>21</v>
      </c>
      <c r="B10" s="123" t="s">
        <v>509</v>
      </c>
      <c r="C10" s="123"/>
      <c r="D10" s="115"/>
      <c r="E10" s="108"/>
      <c r="F10" s="108"/>
      <c r="G10" s="108"/>
      <c r="H10" s="124"/>
      <c r="I10" s="115"/>
      <c r="J10" s="120"/>
      <c r="K10" s="125">
        <v>71</v>
      </c>
      <c r="L10" s="123" t="s">
        <v>510</v>
      </c>
      <c r="M10" s="108"/>
      <c r="N10" s="115"/>
      <c r="O10" s="124"/>
      <c r="P10" s="126"/>
    </row>
    <row r="11" spans="1:16" s="4" customFormat="1" x14ac:dyDescent="0.3">
      <c r="A11" s="122">
        <v>22</v>
      </c>
      <c r="B11" s="123" t="s">
        <v>511</v>
      </c>
      <c r="C11" s="123"/>
      <c r="D11" s="115"/>
      <c r="E11" s="108"/>
      <c r="F11" s="108"/>
      <c r="G11" s="108"/>
      <c r="H11" s="124"/>
      <c r="I11" s="115"/>
      <c r="J11" s="120"/>
      <c r="K11" s="125">
        <v>72</v>
      </c>
      <c r="L11" s="123" t="s">
        <v>512</v>
      </c>
      <c r="M11" s="108"/>
      <c r="N11" s="115"/>
      <c r="O11" s="124"/>
      <c r="P11" s="126"/>
    </row>
    <row r="12" spans="1:16" s="4" customFormat="1" x14ac:dyDescent="0.3">
      <c r="A12" s="122">
        <v>23</v>
      </c>
      <c r="B12" s="123" t="s">
        <v>513</v>
      </c>
      <c r="C12" s="123"/>
      <c r="D12" s="115"/>
      <c r="E12" s="108"/>
      <c r="F12" s="108"/>
      <c r="G12" s="108"/>
      <c r="H12" s="124"/>
      <c r="I12" s="115"/>
      <c r="J12" s="120"/>
      <c r="K12" s="125">
        <v>72</v>
      </c>
      <c r="L12" s="123" t="s">
        <v>514</v>
      </c>
      <c r="M12" s="108"/>
      <c r="N12" s="115"/>
      <c r="O12" s="124"/>
      <c r="P12" s="126"/>
    </row>
    <row r="13" spans="1:16" s="4" customFormat="1" x14ac:dyDescent="0.3">
      <c r="A13" s="122">
        <v>24</v>
      </c>
      <c r="B13" s="123" t="s">
        <v>515</v>
      </c>
      <c r="C13" s="123"/>
      <c r="D13" s="115"/>
      <c r="E13" s="108"/>
      <c r="F13" s="108"/>
      <c r="G13" s="108"/>
      <c r="H13" s="124"/>
      <c r="I13" s="115"/>
      <c r="J13" s="120"/>
      <c r="K13" s="125">
        <v>72</v>
      </c>
      <c r="L13" s="123" t="s">
        <v>516</v>
      </c>
      <c r="M13" s="108"/>
      <c r="N13" s="115"/>
      <c r="O13" s="124"/>
      <c r="P13" s="126"/>
    </row>
    <row r="14" spans="1:16" s="4" customFormat="1" x14ac:dyDescent="0.3">
      <c r="A14" s="122">
        <v>25</v>
      </c>
      <c r="B14" s="123" t="s">
        <v>517</v>
      </c>
      <c r="C14" s="123"/>
      <c r="D14" s="115"/>
      <c r="E14" s="108"/>
      <c r="F14" s="108"/>
      <c r="G14" s="108"/>
      <c r="H14" s="124"/>
      <c r="I14" s="115"/>
      <c r="J14" s="120"/>
      <c r="K14" s="125">
        <v>72</v>
      </c>
      <c r="L14" s="123" t="s">
        <v>518</v>
      </c>
      <c r="M14" s="108"/>
      <c r="N14" s="115"/>
      <c r="O14" s="124"/>
      <c r="P14" s="126"/>
    </row>
    <row r="15" spans="1:16" s="4" customFormat="1" x14ac:dyDescent="0.3">
      <c r="A15" s="122">
        <v>26</v>
      </c>
      <c r="B15" s="123" t="s">
        <v>519</v>
      </c>
      <c r="C15" s="123"/>
      <c r="D15" s="115"/>
      <c r="E15" s="108"/>
      <c r="F15" s="108"/>
      <c r="G15" s="108"/>
      <c r="H15" s="124"/>
      <c r="I15" s="115"/>
      <c r="J15" s="120"/>
      <c r="K15" s="125">
        <v>72</v>
      </c>
      <c r="L15" s="123" t="s">
        <v>520</v>
      </c>
      <c r="M15" s="108"/>
      <c r="N15" s="115"/>
      <c r="O15" s="124"/>
      <c r="P15" s="126"/>
    </row>
    <row r="16" spans="1:16" s="4" customFormat="1" x14ac:dyDescent="0.3">
      <c r="A16" s="122">
        <v>28</v>
      </c>
      <c r="B16" s="123" t="s">
        <v>521</v>
      </c>
      <c r="C16" s="123"/>
      <c r="D16" s="115"/>
      <c r="E16" s="108"/>
      <c r="F16" s="108"/>
      <c r="G16" s="108"/>
      <c r="H16" s="127"/>
      <c r="I16" s="115"/>
      <c r="J16" s="120"/>
      <c r="K16" s="125">
        <v>72</v>
      </c>
      <c r="L16" s="123" t="s">
        <v>559</v>
      </c>
      <c r="M16" s="108"/>
      <c r="N16" s="108"/>
      <c r="O16" s="127"/>
      <c r="P16" s="126"/>
    </row>
    <row r="17" spans="1:16" s="4" customFormat="1" ht="16.2" x14ac:dyDescent="0.45">
      <c r="A17" s="122">
        <v>29</v>
      </c>
      <c r="B17" s="123" t="s">
        <v>549</v>
      </c>
      <c r="C17" s="123"/>
      <c r="D17" s="115"/>
      <c r="E17" s="108"/>
      <c r="F17" s="108"/>
      <c r="G17" s="108"/>
      <c r="H17" s="128"/>
      <c r="I17" s="129">
        <f>SUM(H9:H17)</f>
        <v>0</v>
      </c>
      <c r="J17" s="120"/>
      <c r="K17" s="125">
        <v>73</v>
      </c>
      <c r="L17" s="123" t="s">
        <v>523</v>
      </c>
      <c r="M17" s="108"/>
      <c r="N17" s="115"/>
      <c r="O17" s="124"/>
      <c r="P17" s="126"/>
    </row>
    <row r="18" spans="1:16" s="4" customFormat="1" ht="16.2" x14ac:dyDescent="0.45">
      <c r="A18" s="122"/>
      <c r="B18" s="130" t="s">
        <v>522</v>
      </c>
      <c r="C18" s="130"/>
      <c r="D18" s="115"/>
      <c r="E18" s="108"/>
      <c r="F18" s="108"/>
      <c r="G18" s="108"/>
      <c r="H18" s="115"/>
      <c r="I18" s="115"/>
      <c r="J18" s="120"/>
      <c r="K18" s="125">
        <v>79</v>
      </c>
      <c r="L18" s="123" t="s">
        <v>548</v>
      </c>
      <c r="M18" s="108"/>
      <c r="N18" s="129"/>
      <c r="O18" s="128"/>
      <c r="P18" s="131">
        <f>SUM(O9:O18)</f>
        <v>0</v>
      </c>
    </row>
    <row r="19" spans="1:16" s="4" customFormat="1" ht="16.2" x14ac:dyDescent="0.45">
      <c r="A19" s="122">
        <v>20</v>
      </c>
      <c r="B19" s="123" t="s">
        <v>508</v>
      </c>
      <c r="C19" s="123"/>
      <c r="D19" s="115"/>
      <c r="E19" s="108"/>
      <c r="F19" s="108"/>
      <c r="G19" s="108"/>
      <c r="H19" s="124"/>
      <c r="I19" s="115"/>
      <c r="J19" s="120"/>
      <c r="K19" s="125"/>
      <c r="L19" s="123"/>
      <c r="M19" s="108"/>
      <c r="N19" s="129"/>
      <c r="O19" s="115"/>
      <c r="P19" s="131"/>
    </row>
    <row r="20" spans="1:16" s="4" customFormat="1" x14ac:dyDescent="0.3">
      <c r="A20" s="122">
        <v>24</v>
      </c>
      <c r="B20" s="123" t="s">
        <v>515</v>
      </c>
      <c r="C20" s="123"/>
      <c r="D20" s="115"/>
      <c r="E20" s="108"/>
      <c r="F20" s="108"/>
      <c r="G20" s="108"/>
      <c r="H20" s="124"/>
      <c r="I20" s="115"/>
      <c r="J20" s="120"/>
      <c r="K20" s="125"/>
      <c r="L20" s="130" t="s">
        <v>524</v>
      </c>
      <c r="M20" s="108"/>
      <c r="N20" s="115"/>
      <c r="O20" s="115"/>
      <c r="P20" s="126"/>
    </row>
    <row r="21" spans="1:16" s="4" customFormat="1" x14ac:dyDescent="0.3">
      <c r="A21" s="122">
        <v>25</v>
      </c>
      <c r="B21" s="123" t="s">
        <v>517</v>
      </c>
      <c r="C21" s="123"/>
      <c r="D21" s="115"/>
      <c r="E21" s="108"/>
      <c r="F21" s="108"/>
      <c r="G21" s="108"/>
      <c r="H21" s="124"/>
      <c r="I21" s="115"/>
      <c r="J21" s="120"/>
      <c r="K21" s="125">
        <v>74</v>
      </c>
      <c r="L21" s="123" t="s">
        <v>525</v>
      </c>
      <c r="M21" s="108"/>
      <c r="N21" s="115"/>
      <c r="O21" s="124"/>
      <c r="P21" s="126"/>
    </row>
    <row r="22" spans="1:16" s="4" customFormat="1" x14ac:dyDescent="0.3">
      <c r="A22" s="122">
        <v>26</v>
      </c>
      <c r="B22" s="123" t="s">
        <v>519</v>
      </c>
      <c r="C22" s="123"/>
      <c r="D22" s="115"/>
      <c r="E22" s="108"/>
      <c r="F22" s="108"/>
      <c r="G22" s="108"/>
      <c r="H22" s="124"/>
      <c r="I22" s="115"/>
      <c r="J22" s="120"/>
      <c r="K22" s="125">
        <v>75</v>
      </c>
      <c r="L22" s="123" t="s">
        <v>526</v>
      </c>
      <c r="M22" s="108"/>
      <c r="N22" s="115"/>
      <c r="O22" s="124"/>
      <c r="P22" s="126"/>
    </row>
    <row r="23" spans="1:16" s="4" customFormat="1" x14ac:dyDescent="0.3">
      <c r="A23" s="122">
        <v>28</v>
      </c>
      <c r="B23" s="123" t="s">
        <v>521</v>
      </c>
      <c r="C23" s="123"/>
      <c r="D23" s="115"/>
      <c r="E23" s="108"/>
      <c r="F23" s="108"/>
      <c r="G23" s="108"/>
      <c r="H23" s="124"/>
      <c r="I23" s="115"/>
      <c r="J23" s="120"/>
      <c r="K23" s="125">
        <v>76</v>
      </c>
      <c r="L23" s="123" t="s">
        <v>527</v>
      </c>
      <c r="M23" s="108"/>
      <c r="N23" s="115"/>
      <c r="O23" s="124"/>
      <c r="P23" s="126"/>
    </row>
    <row r="24" spans="1:16" s="4" customFormat="1" ht="16.2" x14ac:dyDescent="0.45">
      <c r="A24" s="122">
        <v>29</v>
      </c>
      <c r="B24" s="123" t="s">
        <v>550</v>
      </c>
      <c r="C24" s="123"/>
      <c r="D24" s="115"/>
      <c r="E24" s="108"/>
      <c r="F24" s="108"/>
      <c r="G24" s="108"/>
      <c r="H24" s="128"/>
      <c r="I24" s="129">
        <f>SUM(H19:H24)</f>
        <v>0</v>
      </c>
      <c r="J24" s="120"/>
      <c r="K24" s="125"/>
      <c r="L24" s="123"/>
      <c r="M24" s="108"/>
      <c r="N24" s="115"/>
      <c r="O24" s="115"/>
      <c r="P24" s="126"/>
    </row>
    <row r="25" spans="1:16" s="4" customFormat="1" ht="16.2" x14ac:dyDescent="0.45">
      <c r="A25" s="122"/>
      <c r="B25" s="123" t="s">
        <v>528</v>
      </c>
      <c r="C25" s="123"/>
      <c r="D25" s="115"/>
      <c r="E25" s="108"/>
      <c r="F25" s="108"/>
      <c r="G25" s="108"/>
      <c r="H25" s="132"/>
      <c r="I25" s="129">
        <f>I17+I24</f>
        <v>0</v>
      </c>
      <c r="J25" s="120"/>
      <c r="K25" s="125" t="s">
        <v>483</v>
      </c>
      <c r="L25" s="123" t="s">
        <v>558</v>
      </c>
      <c r="M25" s="108"/>
      <c r="N25" s="129"/>
      <c r="O25" s="128"/>
      <c r="P25" s="131">
        <f>SUM(O21:O25)</f>
        <v>0</v>
      </c>
    </row>
    <row r="26" spans="1:16" s="4" customFormat="1" ht="16.2" x14ac:dyDescent="0.45">
      <c r="A26" s="122"/>
      <c r="B26" s="130" t="s">
        <v>529</v>
      </c>
      <c r="C26" s="130"/>
      <c r="D26" s="115"/>
      <c r="E26" s="108"/>
      <c r="F26" s="108"/>
      <c r="G26" s="108"/>
      <c r="H26" s="115"/>
      <c r="I26" s="115"/>
      <c r="J26" s="120"/>
      <c r="K26" s="108"/>
      <c r="L26" s="108"/>
      <c r="M26" s="108"/>
      <c r="N26" s="129"/>
      <c r="O26" s="115"/>
      <c r="P26" s="131">
        <f>P18+P25</f>
        <v>0</v>
      </c>
    </row>
    <row r="27" spans="1:16" s="4" customFormat="1" x14ac:dyDescent="0.3">
      <c r="A27" s="122">
        <v>20</v>
      </c>
      <c r="B27" s="123" t="s">
        <v>508</v>
      </c>
      <c r="C27" s="123"/>
      <c r="D27" s="115"/>
      <c r="E27" s="108"/>
      <c r="F27" s="108"/>
      <c r="G27" s="108"/>
      <c r="H27" s="124"/>
      <c r="I27" s="115"/>
      <c r="J27" s="120"/>
      <c r="K27" s="108"/>
      <c r="L27" s="108"/>
      <c r="M27" s="108"/>
      <c r="N27" s="115"/>
      <c r="O27" s="115"/>
      <c r="P27" s="126"/>
    </row>
    <row r="28" spans="1:16" s="4" customFormat="1" x14ac:dyDescent="0.3">
      <c r="A28" s="122">
        <v>21</v>
      </c>
      <c r="B28" s="123" t="s">
        <v>509</v>
      </c>
      <c r="C28" s="123"/>
      <c r="D28" s="115"/>
      <c r="E28" s="108"/>
      <c r="F28" s="108"/>
      <c r="G28" s="108"/>
      <c r="H28" s="124"/>
      <c r="I28" s="115"/>
      <c r="J28" s="120"/>
      <c r="K28" s="108"/>
      <c r="L28" s="108"/>
      <c r="M28" s="108"/>
      <c r="N28" s="115"/>
      <c r="O28" s="115"/>
      <c r="P28" s="126"/>
    </row>
    <row r="29" spans="1:16" s="4" customFormat="1" x14ac:dyDescent="0.3">
      <c r="A29" s="122">
        <v>22</v>
      </c>
      <c r="B29" s="123" t="s">
        <v>511</v>
      </c>
      <c r="C29" s="123"/>
      <c r="D29" s="115"/>
      <c r="E29" s="108"/>
      <c r="F29" s="108"/>
      <c r="G29" s="108"/>
      <c r="H29" s="124"/>
      <c r="I29" s="115"/>
      <c r="J29" s="120"/>
      <c r="K29" s="108"/>
      <c r="L29" s="108"/>
      <c r="M29" s="108"/>
      <c r="N29" s="115"/>
      <c r="O29" s="115"/>
      <c r="P29" s="126"/>
    </row>
    <row r="30" spans="1:16" s="4" customFormat="1" x14ac:dyDescent="0.3">
      <c r="A30" s="122">
        <v>23</v>
      </c>
      <c r="B30" s="123" t="s">
        <v>530</v>
      </c>
      <c r="C30" s="123"/>
      <c r="D30" s="115"/>
      <c r="E30" s="108"/>
      <c r="F30" s="108"/>
      <c r="G30" s="108"/>
      <c r="H30" s="124"/>
      <c r="I30" s="115"/>
      <c r="J30" s="120"/>
      <c r="K30" s="108"/>
      <c r="L30" s="108"/>
      <c r="M30" s="108"/>
      <c r="N30" s="115"/>
      <c r="O30" s="115"/>
      <c r="P30" s="126"/>
    </row>
    <row r="31" spans="1:16" s="4" customFormat="1" x14ac:dyDescent="0.3">
      <c r="A31" s="122">
        <v>24</v>
      </c>
      <c r="B31" s="123" t="s">
        <v>515</v>
      </c>
      <c r="C31" s="123"/>
      <c r="D31" s="115"/>
      <c r="E31" s="108"/>
      <c r="F31" s="108"/>
      <c r="G31" s="108"/>
      <c r="H31" s="124"/>
      <c r="I31" s="115"/>
      <c r="J31" s="120"/>
      <c r="K31" s="125"/>
      <c r="L31" s="123"/>
      <c r="M31" s="108"/>
      <c r="N31" s="115"/>
      <c r="O31" s="115"/>
      <c r="P31" s="126"/>
    </row>
    <row r="32" spans="1:16" s="4" customFormat="1" x14ac:dyDescent="0.3">
      <c r="A32" s="122">
        <v>25</v>
      </c>
      <c r="B32" s="123" t="s">
        <v>517</v>
      </c>
      <c r="C32" s="123"/>
      <c r="D32" s="115"/>
      <c r="E32" s="108"/>
      <c r="F32" s="108"/>
      <c r="G32" s="108"/>
      <c r="H32" s="124"/>
      <c r="I32" s="115"/>
      <c r="J32" s="120"/>
      <c r="K32" s="125"/>
      <c r="L32" s="123"/>
      <c r="M32" s="108"/>
      <c r="N32" s="115"/>
      <c r="O32" s="115"/>
      <c r="P32" s="126"/>
    </row>
    <row r="33" spans="1:16" s="4" customFormat="1" x14ac:dyDescent="0.3">
      <c r="A33" s="122">
        <v>26</v>
      </c>
      <c r="B33" s="123" t="s">
        <v>519</v>
      </c>
      <c r="C33" s="123"/>
      <c r="D33" s="115"/>
      <c r="E33" s="108"/>
      <c r="F33" s="108"/>
      <c r="G33" s="108"/>
      <c r="H33" s="124"/>
      <c r="I33" s="115"/>
      <c r="J33" s="120"/>
      <c r="K33" s="125"/>
      <c r="L33" s="123"/>
      <c r="M33" s="108"/>
      <c r="N33" s="115"/>
      <c r="O33" s="115"/>
      <c r="P33" s="126"/>
    </row>
    <row r="34" spans="1:16" s="4" customFormat="1" x14ac:dyDescent="0.3">
      <c r="A34" s="122">
        <v>28</v>
      </c>
      <c r="B34" s="123" t="s">
        <v>531</v>
      </c>
      <c r="C34" s="123"/>
      <c r="D34" s="115"/>
      <c r="E34" s="108"/>
      <c r="F34" s="108"/>
      <c r="G34" s="108"/>
      <c r="H34" s="124"/>
      <c r="I34" s="115"/>
      <c r="J34" s="120"/>
      <c r="K34" s="125"/>
      <c r="L34" s="123"/>
      <c r="M34" s="108"/>
      <c r="N34" s="115"/>
      <c r="O34" s="115"/>
      <c r="P34" s="126"/>
    </row>
    <row r="35" spans="1:16" s="4" customFormat="1" ht="16.2" x14ac:dyDescent="0.45">
      <c r="A35" s="122">
        <v>29</v>
      </c>
      <c r="B35" s="123" t="s">
        <v>551</v>
      </c>
      <c r="C35" s="123"/>
      <c r="D35" s="115"/>
      <c r="E35" s="108"/>
      <c r="F35" s="108"/>
      <c r="G35" s="108"/>
      <c r="H35" s="128"/>
      <c r="I35" s="129">
        <f>SUM(H27:H35)</f>
        <v>0</v>
      </c>
      <c r="J35" s="120"/>
      <c r="K35" s="125"/>
      <c r="L35" s="123"/>
      <c r="M35" s="108"/>
      <c r="N35" s="115"/>
      <c r="O35" s="115"/>
      <c r="P35" s="126"/>
    </row>
    <row r="36" spans="1:16" s="4" customFormat="1" ht="16.2" x14ac:dyDescent="0.45">
      <c r="A36" s="122"/>
      <c r="B36" s="123" t="s">
        <v>532</v>
      </c>
      <c r="C36" s="123"/>
      <c r="D36" s="115"/>
      <c r="E36" s="108"/>
      <c r="F36" s="108"/>
      <c r="G36" s="108"/>
      <c r="H36" s="115"/>
      <c r="I36" s="129">
        <f>I25-I35</f>
        <v>0</v>
      </c>
      <c r="J36" s="120"/>
      <c r="K36" s="125"/>
      <c r="L36" s="123"/>
      <c r="M36" s="108"/>
      <c r="N36" s="115"/>
      <c r="O36" s="115"/>
      <c r="P36" s="126"/>
    </row>
    <row r="37" spans="1:16" s="4" customFormat="1" x14ac:dyDescent="0.3">
      <c r="A37" s="122"/>
      <c r="B37" s="130" t="s">
        <v>533</v>
      </c>
      <c r="C37" s="130"/>
      <c r="D37" s="115"/>
      <c r="E37" s="108"/>
      <c r="F37" s="108"/>
      <c r="G37" s="108"/>
      <c r="H37" s="115"/>
      <c r="I37" s="115"/>
      <c r="J37" s="120"/>
      <c r="K37" s="125"/>
      <c r="L37" s="123"/>
      <c r="M37" s="108"/>
      <c r="N37" s="115"/>
      <c r="O37" s="115"/>
      <c r="P37" s="126"/>
    </row>
    <row r="38" spans="1:16" s="4" customFormat="1" x14ac:dyDescent="0.3">
      <c r="A38" s="122">
        <v>60</v>
      </c>
      <c r="B38" s="123" t="s">
        <v>534</v>
      </c>
      <c r="C38" s="123"/>
      <c r="D38" s="115"/>
      <c r="E38" s="108"/>
      <c r="F38" s="108"/>
      <c r="G38" s="108"/>
      <c r="H38" s="124"/>
      <c r="I38" s="115"/>
      <c r="J38" s="120"/>
      <c r="K38" s="125"/>
      <c r="L38" s="123"/>
      <c r="M38" s="108"/>
      <c r="N38" s="115"/>
      <c r="O38" s="115"/>
      <c r="P38" s="126"/>
    </row>
    <row r="39" spans="1:16" s="4" customFormat="1" x14ac:dyDescent="0.3">
      <c r="A39" s="122">
        <v>61</v>
      </c>
      <c r="B39" s="123" t="s">
        <v>535</v>
      </c>
      <c r="C39" s="123"/>
      <c r="D39" s="115"/>
      <c r="E39" s="108"/>
      <c r="F39" s="108"/>
      <c r="G39" s="108"/>
      <c r="H39" s="124"/>
      <c r="I39" s="115"/>
      <c r="J39" s="120"/>
      <c r="K39" s="125"/>
      <c r="L39" s="123"/>
      <c r="M39" s="108"/>
      <c r="N39" s="115"/>
      <c r="O39" s="115"/>
      <c r="P39" s="126"/>
    </row>
    <row r="40" spans="1:16" s="4" customFormat="1" x14ac:dyDescent="0.3">
      <c r="A40" s="122">
        <v>62</v>
      </c>
      <c r="B40" s="123" t="s">
        <v>536</v>
      </c>
      <c r="C40" s="123"/>
      <c r="D40" s="115"/>
      <c r="E40" s="108"/>
      <c r="F40" s="108"/>
      <c r="G40" s="108"/>
      <c r="H40" s="124"/>
      <c r="I40" s="115"/>
      <c r="J40" s="120"/>
      <c r="K40" s="125"/>
      <c r="L40" s="123"/>
      <c r="M40" s="108"/>
      <c r="N40" s="115"/>
      <c r="O40" s="115"/>
      <c r="P40" s="126"/>
    </row>
    <row r="41" spans="1:16" s="4" customFormat="1" x14ac:dyDescent="0.3">
      <c r="A41" s="122">
        <v>63</v>
      </c>
      <c r="B41" s="123" t="s">
        <v>537</v>
      </c>
      <c r="C41" s="123"/>
      <c r="D41" s="115"/>
      <c r="E41" s="108"/>
      <c r="F41" s="108"/>
      <c r="G41" s="108"/>
      <c r="H41" s="124"/>
      <c r="I41" s="115"/>
      <c r="J41" s="120"/>
      <c r="K41" s="125"/>
      <c r="L41" s="123"/>
      <c r="M41" s="108"/>
      <c r="N41" s="115"/>
      <c r="O41" s="115"/>
      <c r="P41" s="126"/>
    </row>
    <row r="42" spans="1:16" s="4" customFormat="1" x14ac:dyDescent="0.3">
      <c r="A42" s="122"/>
      <c r="B42" s="123" t="s">
        <v>538</v>
      </c>
      <c r="C42" s="123"/>
      <c r="D42" s="115"/>
      <c r="E42" s="108"/>
      <c r="F42" s="108"/>
      <c r="G42" s="108"/>
      <c r="H42" s="115"/>
      <c r="I42" s="115"/>
      <c r="J42" s="120"/>
      <c r="K42" s="125"/>
      <c r="L42" s="123"/>
      <c r="M42" s="108"/>
      <c r="N42" s="115"/>
      <c r="O42" s="115"/>
      <c r="P42" s="126"/>
    </row>
    <row r="43" spans="1:16" s="4" customFormat="1" x14ac:dyDescent="0.3">
      <c r="A43" s="122">
        <v>64</v>
      </c>
      <c r="B43" s="123" t="s">
        <v>562</v>
      </c>
      <c r="C43" s="123"/>
      <c r="D43" s="115"/>
      <c r="E43" s="108"/>
      <c r="F43" s="108"/>
      <c r="G43" s="108"/>
      <c r="H43" s="108"/>
      <c r="I43" s="115"/>
      <c r="J43" s="120"/>
      <c r="K43" s="125"/>
      <c r="L43" s="123"/>
      <c r="M43" s="108"/>
      <c r="N43" s="115"/>
      <c r="O43" s="115"/>
      <c r="P43" s="126"/>
    </row>
    <row r="44" spans="1:16" s="4" customFormat="1" x14ac:dyDescent="0.3">
      <c r="A44" s="122" t="s">
        <v>467</v>
      </c>
      <c r="B44" s="123" t="s">
        <v>609</v>
      </c>
      <c r="C44" s="123"/>
      <c r="D44" s="115"/>
      <c r="E44" s="108"/>
      <c r="F44" s="108"/>
      <c r="G44" s="108"/>
      <c r="H44" s="124"/>
      <c r="I44" s="115"/>
      <c r="J44" s="120"/>
      <c r="K44" s="125"/>
      <c r="L44" s="123"/>
      <c r="M44" s="108"/>
      <c r="N44" s="115"/>
      <c r="O44" s="115"/>
      <c r="P44" s="126"/>
    </row>
    <row r="45" spans="1:16" s="4" customFormat="1" x14ac:dyDescent="0.3">
      <c r="A45" s="122" t="s">
        <v>468</v>
      </c>
      <c r="B45" s="123" t="s">
        <v>610</v>
      </c>
      <c r="C45" s="123"/>
      <c r="D45" s="115"/>
      <c r="E45" s="108"/>
      <c r="F45" s="108"/>
      <c r="G45" s="108"/>
      <c r="H45" s="124"/>
      <c r="I45" s="115"/>
      <c r="J45" s="120"/>
      <c r="K45" s="125"/>
      <c r="L45" s="123"/>
      <c r="M45" s="108"/>
      <c r="N45" s="115"/>
      <c r="O45" s="115"/>
      <c r="P45" s="126"/>
    </row>
    <row r="46" spans="1:16" s="4" customFormat="1" x14ac:dyDescent="0.3">
      <c r="A46" s="122" t="s">
        <v>469</v>
      </c>
      <c r="B46" s="123" t="s">
        <v>611</v>
      </c>
      <c r="C46" s="123"/>
      <c r="D46" s="115"/>
      <c r="E46" s="108"/>
      <c r="F46" s="108"/>
      <c r="G46" s="108"/>
      <c r="H46" s="124"/>
      <c r="I46" s="115"/>
      <c r="J46" s="120"/>
      <c r="K46" s="125"/>
      <c r="L46" s="123"/>
      <c r="M46" s="108"/>
      <c r="N46" s="115"/>
      <c r="O46" s="115"/>
      <c r="P46" s="126"/>
    </row>
    <row r="47" spans="1:16" s="4" customFormat="1" x14ac:dyDescent="0.3">
      <c r="A47" s="122" t="s">
        <v>486</v>
      </c>
      <c r="B47" s="123" t="s">
        <v>612</v>
      </c>
      <c r="C47" s="123"/>
      <c r="D47" s="115"/>
      <c r="E47" s="108"/>
      <c r="F47" s="108"/>
      <c r="G47" s="108"/>
      <c r="H47" s="124"/>
      <c r="I47" s="115"/>
      <c r="J47" s="120"/>
      <c r="K47" s="125"/>
      <c r="L47" s="123"/>
      <c r="M47" s="108"/>
      <c r="N47" s="115"/>
      <c r="O47" s="115"/>
      <c r="P47" s="126"/>
    </row>
    <row r="48" spans="1:16" s="4" customFormat="1" x14ac:dyDescent="0.3">
      <c r="A48" s="122" t="s">
        <v>487</v>
      </c>
      <c r="B48" s="123" t="s">
        <v>613</v>
      </c>
      <c r="C48" s="123"/>
      <c r="D48" s="115"/>
      <c r="E48" s="108"/>
      <c r="F48" s="108"/>
      <c r="G48" s="108"/>
      <c r="H48" s="124"/>
      <c r="I48" s="115"/>
      <c r="J48" s="120"/>
      <c r="K48" s="125"/>
      <c r="L48" s="123"/>
      <c r="M48" s="108"/>
      <c r="N48" s="115"/>
      <c r="O48" s="115"/>
      <c r="P48" s="126"/>
    </row>
    <row r="49" spans="1:16" s="4" customFormat="1" x14ac:dyDescent="0.3">
      <c r="A49" s="122" t="s">
        <v>94</v>
      </c>
      <c r="B49" s="123" t="s">
        <v>614</v>
      </c>
      <c r="C49" s="123"/>
      <c r="D49" s="115"/>
      <c r="E49" s="108"/>
      <c r="F49" s="108"/>
      <c r="G49" s="108"/>
      <c r="H49" s="124"/>
      <c r="I49" s="115"/>
      <c r="J49" s="120"/>
      <c r="K49" s="125"/>
      <c r="L49" s="123"/>
      <c r="M49" s="108"/>
      <c r="N49" s="115"/>
      <c r="O49" s="115"/>
      <c r="P49" s="126"/>
    </row>
    <row r="50" spans="1:16" s="4" customFormat="1" x14ac:dyDescent="0.3">
      <c r="A50" s="122" t="s">
        <v>470</v>
      </c>
      <c r="B50" s="123" t="s">
        <v>615</v>
      </c>
      <c r="C50" s="123"/>
      <c r="D50" s="115"/>
      <c r="E50" s="108"/>
      <c r="F50" s="108"/>
      <c r="G50" s="108"/>
      <c r="H50" s="124"/>
      <c r="I50" s="115"/>
      <c r="J50" s="120"/>
      <c r="K50" s="125"/>
      <c r="L50" s="123"/>
      <c r="M50" s="108"/>
      <c r="N50" s="115"/>
      <c r="O50" s="115"/>
      <c r="P50" s="126"/>
    </row>
    <row r="51" spans="1:16" s="4" customFormat="1" x14ac:dyDescent="0.3">
      <c r="A51" s="122" t="s">
        <v>95</v>
      </c>
      <c r="B51" s="123" t="s">
        <v>616</v>
      </c>
      <c r="C51" s="123"/>
      <c r="D51" s="115"/>
      <c r="E51" s="108"/>
      <c r="F51" s="108"/>
      <c r="G51" s="108"/>
      <c r="H51" s="124"/>
      <c r="I51" s="115"/>
      <c r="J51" s="120"/>
      <c r="K51" s="125"/>
      <c r="L51" s="123"/>
      <c r="M51" s="108"/>
      <c r="N51" s="115"/>
      <c r="O51" s="115"/>
      <c r="P51" s="126"/>
    </row>
    <row r="52" spans="1:16" s="4" customFormat="1" x14ac:dyDescent="0.3">
      <c r="A52" s="122" t="s">
        <v>471</v>
      </c>
      <c r="B52" s="123" t="s">
        <v>617</v>
      </c>
      <c r="C52" s="123"/>
      <c r="D52" s="115"/>
      <c r="E52" s="108"/>
      <c r="F52" s="108"/>
      <c r="G52" s="108"/>
      <c r="H52" s="124"/>
      <c r="I52" s="115"/>
      <c r="J52" s="120"/>
      <c r="K52" s="125"/>
      <c r="L52" s="123"/>
      <c r="M52" s="108"/>
      <c r="N52" s="115"/>
      <c r="O52" s="115"/>
      <c r="P52" s="126"/>
    </row>
    <row r="53" spans="1:16" s="4" customFormat="1" x14ac:dyDescent="0.3">
      <c r="A53" s="122" t="s">
        <v>472</v>
      </c>
      <c r="B53" s="123" t="s">
        <v>618</v>
      </c>
      <c r="C53" s="123"/>
      <c r="D53" s="115"/>
      <c r="E53" s="108"/>
      <c r="F53" s="108"/>
      <c r="G53" s="108"/>
      <c r="H53" s="124"/>
      <c r="I53" s="115"/>
      <c r="J53" s="120"/>
      <c r="K53" s="125"/>
      <c r="L53" s="123"/>
      <c r="M53" s="108"/>
      <c r="N53" s="115"/>
      <c r="O53" s="115"/>
      <c r="P53" s="126"/>
    </row>
    <row r="54" spans="1:16" s="4" customFormat="1" x14ac:dyDescent="0.3">
      <c r="A54" s="122" t="s">
        <v>96</v>
      </c>
      <c r="B54" s="123" t="s">
        <v>619</v>
      </c>
      <c r="C54" s="123"/>
      <c r="D54" s="115"/>
      <c r="E54" s="108"/>
      <c r="F54" s="108"/>
      <c r="G54" s="108"/>
      <c r="H54" s="124"/>
      <c r="I54" s="115"/>
      <c r="J54" s="120"/>
      <c r="K54" s="125"/>
      <c r="L54" s="123"/>
      <c r="M54" s="108"/>
      <c r="N54" s="115"/>
      <c r="O54" s="115"/>
      <c r="P54" s="126"/>
    </row>
    <row r="55" spans="1:16" s="4" customFormat="1" x14ac:dyDescent="0.3">
      <c r="A55" s="122">
        <v>65</v>
      </c>
      <c r="B55" s="123" t="s">
        <v>566</v>
      </c>
      <c r="C55" s="123"/>
      <c r="D55" s="115"/>
      <c r="E55" s="108"/>
      <c r="F55" s="108"/>
      <c r="G55" s="108"/>
      <c r="H55" s="124"/>
      <c r="I55" s="115"/>
      <c r="J55" s="120"/>
      <c r="K55" s="125"/>
      <c r="L55" s="123"/>
      <c r="M55" s="108"/>
      <c r="N55" s="115"/>
      <c r="O55" s="115"/>
      <c r="P55" s="126"/>
    </row>
    <row r="56" spans="1:16" s="4" customFormat="1" x14ac:dyDescent="0.3">
      <c r="A56" s="122">
        <v>66</v>
      </c>
      <c r="B56" s="123" t="s">
        <v>539</v>
      </c>
      <c r="C56" s="123"/>
      <c r="D56" s="115"/>
      <c r="E56" s="108"/>
      <c r="F56" s="108"/>
      <c r="G56" s="108"/>
      <c r="H56" s="124"/>
      <c r="I56" s="115"/>
      <c r="J56" s="120"/>
      <c r="K56" s="125"/>
      <c r="L56" s="123"/>
      <c r="M56" s="108"/>
      <c r="N56" s="115"/>
      <c r="O56" s="115"/>
      <c r="P56" s="126"/>
    </row>
    <row r="57" spans="1:16" s="4" customFormat="1" x14ac:dyDescent="0.3">
      <c r="A57" s="122"/>
      <c r="B57" s="123" t="s">
        <v>540</v>
      </c>
      <c r="C57" s="123"/>
      <c r="D57" s="115"/>
      <c r="E57" s="108"/>
      <c r="F57" s="108"/>
      <c r="G57" s="108"/>
      <c r="H57" s="115"/>
      <c r="I57" s="115"/>
      <c r="J57" s="120"/>
      <c r="K57" s="125"/>
      <c r="L57" s="123"/>
      <c r="M57" s="108"/>
      <c r="N57" s="115"/>
      <c r="O57" s="115"/>
      <c r="P57" s="126"/>
    </row>
    <row r="58" spans="1:16" s="4" customFormat="1" x14ac:dyDescent="0.3">
      <c r="A58" s="122">
        <v>68</v>
      </c>
      <c r="B58" s="123" t="s">
        <v>563</v>
      </c>
      <c r="C58" s="123"/>
      <c r="D58" s="115"/>
      <c r="E58" s="108"/>
      <c r="F58" s="108"/>
      <c r="G58" s="108"/>
      <c r="H58" s="124"/>
      <c r="I58" s="115"/>
      <c r="J58" s="120"/>
      <c r="K58" s="125"/>
      <c r="L58" s="123"/>
      <c r="M58" s="108"/>
      <c r="N58" s="115"/>
      <c r="O58" s="115"/>
      <c r="P58" s="126"/>
    </row>
    <row r="59" spans="1:16" s="4" customFormat="1" x14ac:dyDescent="0.3">
      <c r="A59" s="122">
        <v>69</v>
      </c>
      <c r="B59" s="123" t="s">
        <v>564</v>
      </c>
      <c r="C59" s="123"/>
      <c r="D59" s="115"/>
      <c r="E59" s="108"/>
      <c r="F59" s="108"/>
      <c r="G59" s="108"/>
      <c r="H59" s="124"/>
      <c r="I59" s="115"/>
      <c r="J59" s="120"/>
      <c r="K59" s="125"/>
      <c r="L59" s="123"/>
      <c r="M59" s="108"/>
      <c r="N59" s="115"/>
      <c r="O59" s="115"/>
      <c r="P59" s="126"/>
    </row>
    <row r="60" spans="1:16" s="4" customFormat="1" ht="16.2" x14ac:dyDescent="0.45">
      <c r="A60" s="122"/>
      <c r="B60" s="123" t="s">
        <v>541</v>
      </c>
      <c r="C60" s="123"/>
      <c r="D60" s="115"/>
      <c r="E60" s="108"/>
      <c r="F60" s="108"/>
      <c r="G60" s="115"/>
      <c r="H60" s="115"/>
      <c r="I60" s="129">
        <f>SUM(H38:H59)</f>
        <v>0</v>
      </c>
      <c r="J60" s="120"/>
      <c r="K60" s="125"/>
      <c r="L60" s="123"/>
      <c r="M60" s="108"/>
      <c r="N60" s="115"/>
      <c r="O60" s="115"/>
      <c r="P60" s="126"/>
    </row>
    <row r="61" spans="1:16" s="4" customFormat="1" x14ac:dyDescent="0.3">
      <c r="A61" s="122"/>
      <c r="B61" s="130" t="s">
        <v>542</v>
      </c>
      <c r="C61" s="130"/>
      <c r="D61" s="115"/>
      <c r="E61" s="108"/>
      <c r="F61" s="108"/>
      <c r="G61" s="115"/>
      <c r="H61" s="115"/>
      <c r="I61" s="115"/>
      <c r="J61" s="120"/>
      <c r="K61" s="125"/>
      <c r="L61" s="123"/>
      <c r="M61" s="108"/>
      <c r="N61" s="115"/>
      <c r="O61" s="115"/>
      <c r="P61" s="126"/>
    </row>
    <row r="62" spans="1:16" s="4" customFormat="1" x14ac:dyDescent="0.3">
      <c r="A62" s="122" t="s">
        <v>482</v>
      </c>
      <c r="B62" s="123" t="s">
        <v>553</v>
      </c>
      <c r="C62" s="123"/>
      <c r="D62" s="115"/>
      <c r="E62" s="108"/>
      <c r="F62" s="108"/>
      <c r="G62" s="115"/>
      <c r="H62" s="115"/>
      <c r="I62" s="124">
        <v>0</v>
      </c>
      <c r="J62" s="120"/>
      <c r="K62" s="125"/>
      <c r="L62" s="123"/>
      <c r="M62" s="108"/>
      <c r="N62" s="115"/>
      <c r="O62" s="115"/>
      <c r="P62" s="126"/>
    </row>
    <row r="63" spans="1:16" s="4" customFormat="1" x14ac:dyDescent="0.3">
      <c r="A63" s="122" t="s">
        <v>473</v>
      </c>
      <c r="B63" s="123" t="s">
        <v>543</v>
      </c>
      <c r="C63" s="123"/>
      <c r="D63" s="115"/>
      <c r="E63" s="108"/>
      <c r="F63" s="108"/>
      <c r="G63" s="115"/>
      <c r="H63" s="115"/>
      <c r="I63" s="124">
        <v>0</v>
      </c>
      <c r="J63" s="120"/>
      <c r="K63" s="125"/>
      <c r="L63" s="123"/>
      <c r="M63" s="108"/>
      <c r="N63" s="115"/>
      <c r="O63" s="115"/>
      <c r="P63" s="126"/>
    </row>
    <row r="64" spans="1:16" s="4" customFormat="1" x14ac:dyDescent="0.3">
      <c r="A64" s="122" t="s">
        <v>484</v>
      </c>
      <c r="B64" s="123" t="s">
        <v>555</v>
      </c>
      <c r="C64" s="123"/>
      <c r="D64" s="115"/>
      <c r="E64" s="108"/>
      <c r="F64" s="108"/>
      <c r="G64" s="115"/>
      <c r="H64" s="115"/>
      <c r="I64" s="128">
        <v>0</v>
      </c>
      <c r="J64" s="120"/>
      <c r="K64" s="125"/>
      <c r="L64" s="123"/>
      <c r="M64" s="108"/>
      <c r="N64" s="115"/>
      <c r="O64" s="115"/>
      <c r="P64" s="126"/>
    </row>
    <row r="65" spans="1:26" s="4" customFormat="1" ht="16.2" x14ac:dyDescent="0.45">
      <c r="A65" s="122"/>
      <c r="B65" s="123"/>
      <c r="C65" s="123"/>
      <c r="D65" s="115"/>
      <c r="E65" s="108"/>
      <c r="F65" s="108"/>
      <c r="G65" s="115"/>
      <c r="H65" s="115"/>
      <c r="I65" s="129">
        <f>SUM(I60:I64)</f>
        <v>0</v>
      </c>
      <c r="J65" s="120"/>
      <c r="K65" s="125"/>
      <c r="L65" s="123"/>
      <c r="M65" s="108"/>
      <c r="N65" s="115"/>
      <c r="O65" s="115"/>
      <c r="P65" s="126"/>
    </row>
    <row r="66" spans="1:26" s="4" customFormat="1" ht="16.2" x14ac:dyDescent="0.45">
      <c r="A66" s="122"/>
      <c r="B66" s="123" t="s">
        <v>544</v>
      </c>
      <c r="C66" s="123"/>
      <c r="D66" s="115"/>
      <c r="E66" s="108"/>
      <c r="F66" s="108"/>
      <c r="G66" s="115"/>
      <c r="H66" s="115"/>
      <c r="I66" s="129">
        <f>I36+I65</f>
        <v>0</v>
      </c>
      <c r="J66" s="120"/>
      <c r="K66" s="125"/>
      <c r="L66" s="123"/>
      <c r="M66" s="108"/>
      <c r="N66" s="115"/>
      <c r="O66" s="115"/>
      <c r="P66" s="126"/>
    </row>
    <row r="67" spans="1:26" s="4" customFormat="1" x14ac:dyDescent="0.3">
      <c r="A67" s="122" t="s">
        <v>545</v>
      </c>
      <c r="B67" s="123" t="s">
        <v>546</v>
      </c>
      <c r="C67" s="123"/>
      <c r="D67" s="115"/>
      <c r="E67" s="108"/>
      <c r="F67" s="108"/>
      <c r="G67" s="115"/>
      <c r="H67" s="115"/>
      <c r="I67" s="133">
        <f>I68-I66</f>
        <v>0</v>
      </c>
      <c r="J67" s="120"/>
      <c r="K67" s="123" t="s">
        <v>547</v>
      </c>
      <c r="L67" s="108"/>
      <c r="M67" s="108"/>
      <c r="N67" s="115"/>
      <c r="O67" s="133"/>
      <c r="P67" s="126"/>
    </row>
    <row r="68" spans="1:26" s="4" customFormat="1" ht="16.2" x14ac:dyDescent="0.45">
      <c r="A68" s="122"/>
      <c r="B68" s="123"/>
      <c r="C68" s="123"/>
      <c r="D68" s="115"/>
      <c r="E68" s="108"/>
      <c r="F68" s="108"/>
      <c r="G68" s="115"/>
      <c r="H68" s="115"/>
      <c r="I68" s="129">
        <f>P26</f>
        <v>0</v>
      </c>
      <c r="J68" s="120"/>
      <c r="K68" s="125"/>
      <c r="L68" s="123"/>
      <c r="M68" s="108"/>
      <c r="N68" s="129"/>
      <c r="O68" s="115"/>
      <c r="P68" s="131">
        <f>P18+P25</f>
        <v>0</v>
      </c>
    </row>
    <row r="69" spans="1:26" s="4" customFormat="1" x14ac:dyDescent="0.3">
      <c r="A69" s="122"/>
      <c r="B69" s="123"/>
      <c r="C69" s="123"/>
      <c r="D69" s="115"/>
      <c r="E69" s="108"/>
      <c r="F69" s="108"/>
      <c r="G69" s="115"/>
      <c r="H69" s="115"/>
      <c r="I69" s="115"/>
      <c r="J69" s="120"/>
      <c r="K69" s="125"/>
      <c r="L69" s="123"/>
      <c r="M69" s="108"/>
      <c r="N69" s="115"/>
      <c r="O69" s="115"/>
      <c r="P69" s="126"/>
    </row>
    <row r="70" spans="1:26" s="4" customFormat="1" ht="15" thickBot="1" x14ac:dyDescent="0.35">
      <c r="A70" s="134"/>
      <c r="B70" s="135"/>
      <c r="C70" s="135"/>
      <c r="D70" s="136"/>
      <c r="E70" s="135"/>
      <c r="F70" s="135"/>
      <c r="G70" s="136"/>
      <c r="H70" s="136"/>
      <c r="I70" s="136"/>
      <c r="J70" s="137"/>
      <c r="K70" s="138"/>
      <c r="L70" s="139"/>
      <c r="M70" s="135"/>
      <c r="N70" s="136"/>
      <c r="O70" s="136"/>
      <c r="P70" s="140"/>
    </row>
    <row r="71" spans="1:26" s="4" customFormat="1" ht="15" thickBot="1" x14ac:dyDescent="0.35">
      <c r="A71" s="141"/>
      <c r="B71" s="105"/>
      <c r="C71" s="105"/>
      <c r="D71" s="106"/>
      <c r="E71" s="105"/>
      <c r="F71" s="105"/>
      <c r="G71" s="105"/>
      <c r="H71" s="105"/>
      <c r="I71" s="106"/>
      <c r="J71" s="105"/>
      <c r="K71" s="142"/>
      <c r="L71" s="143"/>
      <c r="M71" s="105"/>
      <c r="N71" s="144"/>
      <c r="O71" s="105"/>
      <c r="P71" s="144"/>
    </row>
    <row r="72" spans="1:26" s="4" customFormat="1" ht="15" thickBot="1" x14ac:dyDescent="0.35">
      <c r="A72" s="492" t="s">
        <v>630</v>
      </c>
      <c r="B72" s="493"/>
      <c r="C72" s="493"/>
      <c r="D72" s="493"/>
      <c r="E72" s="493"/>
      <c r="F72" s="493"/>
      <c r="G72" s="493"/>
      <c r="H72" s="493"/>
      <c r="I72" s="493"/>
      <c r="J72" s="493"/>
      <c r="K72" s="493"/>
      <c r="L72" s="493"/>
      <c r="M72" s="493"/>
      <c r="N72" s="493"/>
      <c r="O72" s="493"/>
      <c r="P72" s="493"/>
      <c r="Q72" s="493"/>
      <c r="R72" s="493"/>
      <c r="S72" s="493"/>
      <c r="T72" s="493"/>
      <c r="U72" s="493"/>
      <c r="V72" s="493"/>
      <c r="W72" s="503"/>
      <c r="X72" s="492"/>
      <c r="Y72" s="493"/>
      <c r="Z72" s="493"/>
    </row>
    <row r="73" spans="1:26" s="148" customFormat="1" ht="78" customHeight="1" x14ac:dyDescent="0.3">
      <c r="A73" s="145" t="s">
        <v>599</v>
      </c>
      <c r="B73" s="501" t="s">
        <v>73</v>
      </c>
      <c r="C73" s="502"/>
      <c r="D73" s="146" t="s">
        <v>600</v>
      </c>
      <c r="E73" s="147"/>
      <c r="F73" s="145" t="s">
        <v>441</v>
      </c>
      <c r="G73" s="145" t="s">
        <v>460</v>
      </c>
      <c r="H73" s="145" t="s">
        <v>444</v>
      </c>
      <c r="I73" s="145" t="s">
        <v>461</v>
      </c>
      <c r="J73" s="145"/>
      <c r="K73" s="145" t="s">
        <v>462</v>
      </c>
      <c r="L73" s="145" t="s">
        <v>463</v>
      </c>
      <c r="M73" s="145" t="s">
        <v>464</v>
      </c>
      <c r="N73" s="145" t="s">
        <v>465</v>
      </c>
      <c r="O73" s="145" t="s">
        <v>448</v>
      </c>
      <c r="P73" s="145" t="s">
        <v>449</v>
      </c>
      <c r="Q73" s="145" t="s">
        <v>450</v>
      </c>
      <c r="R73" s="145" t="s">
        <v>451</v>
      </c>
      <c r="S73" s="145" t="s">
        <v>452</v>
      </c>
      <c r="T73" s="145" t="s">
        <v>453</v>
      </c>
      <c r="U73" s="145" t="s">
        <v>454</v>
      </c>
      <c r="V73" s="145" t="s">
        <v>455</v>
      </c>
      <c r="W73" s="145" t="s">
        <v>456</v>
      </c>
      <c r="X73" s="145" t="s">
        <v>457</v>
      </c>
      <c r="Y73" s="145" t="s">
        <v>458</v>
      </c>
      <c r="Z73" s="145" t="s">
        <v>459</v>
      </c>
    </row>
    <row r="74" spans="1:26" s="115" customFormat="1" x14ac:dyDescent="0.3">
      <c r="A74" s="149"/>
      <c r="B74" s="487" t="s">
        <v>628</v>
      </c>
      <c r="C74" s="487"/>
      <c r="D74" s="150">
        <f>I17-I35</f>
        <v>0</v>
      </c>
      <c r="E74" s="151"/>
      <c r="F74" s="152"/>
      <c r="G74" s="162">
        <f>-D74</f>
        <v>0</v>
      </c>
      <c r="H74" s="153"/>
      <c r="I74" s="152"/>
      <c r="J74" s="152"/>
      <c r="K74" s="154"/>
      <c r="L74" s="152"/>
      <c r="M74" s="152"/>
      <c r="N74" s="152"/>
      <c r="O74" s="152"/>
      <c r="P74" s="152"/>
      <c r="Q74" s="152"/>
      <c r="R74" s="152"/>
      <c r="S74" s="152"/>
      <c r="T74" s="152"/>
      <c r="U74" s="155"/>
      <c r="V74" s="155"/>
      <c r="W74" s="155"/>
      <c r="X74" s="155"/>
      <c r="Y74" s="155"/>
      <c r="Z74" s="155"/>
    </row>
    <row r="75" spans="1:26" s="115" customFormat="1" x14ac:dyDescent="0.3">
      <c r="A75" s="149"/>
      <c r="B75" s="487" t="s">
        <v>629</v>
      </c>
      <c r="C75" s="487"/>
      <c r="D75" s="150"/>
      <c r="E75" s="151"/>
      <c r="F75" s="152"/>
      <c r="G75" s="153"/>
      <c r="H75" s="153"/>
      <c r="I75" s="152"/>
      <c r="J75" s="152"/>
      <c r="K75" s="169">
        <f>-D75</f>
        <v>0</v>
      </c>
      <c r="L75" s="152"/>
      <c r="M75" s="152"/>
      <c r="N75" s="152"/>
      <c r="O75" s="152"/>
      <c r="P75" s="152"/>
      <c r="Q75" s="152"/>
      <c r="R75" s="152"/>
      <c r="S75" s="152"/>
      <c r="T75" s="152"/>
      <c r="U75" s="155"/>
      <c r="V75" s="155"/>
      <c r="W75" s="155"/>
      <c r="X75" s="155"/>
      <c r="Y75" s="155"/>
      <c r="Z75" s="155"/>
    </row>
    <row r="76" spans="1:26" s="115" customFormat="1" x14ac:dyDescent="0.3">
      <c r="A76" s="149"/>
      <c r="B76" s="487" t="s">
        <v>601</v>
      </c>
      <c r="C76" s="487"/>
      <c r="D76" s="150"/>
      <c r="E76" s="151"/>
      <c r="F76" s="152"/>
      <c r="G76" s="153"/>
      <c r="H76" s="153"/>
      <c r="I76" s="152"/>
      <c r="J76" s="152"/>
      <c r="K76" s="158"/>
      <c r="L76" s="152"/>
      <c r="M76" s="152"/>
      <c r="N76" s="152"/>
      <c r="O76" s="152"/>
      <c r="P76" s="152"/>
      <c r="Q76" s="152"/>
      <c r="R76" s="152"/>
      <c r="S76" s="152"/>
      <c r="T76" s="152"/>
      <c r="U76" s="155"/>
      <c r="V76" s="155"/>
      <c r="W76" s="155"/>
      <c r="X76" s="155"/>
      <c r="Y76" s="155"/>
      <c r="Z76" s="155"/>
    </row>
    <row r="77" spans="1:26" s="115" customFormat="1" x14ac:dyDescent="0.3">
      <c r="A77" s="156">
        <v>60</v>
      </c>
      <c r="B77" s="487" t="s">
        <v>534</v>
      </c>
      <c r="C77" s="487"/>
      <c r="D77" s="150"/>
      <c r="E77" s="151"/>
      <c r="F77" s="152"/>
      <c r="G77" s="153"/>
      <c r="H77" s="153"/>
      <c r="I77" s="153"/>
      <c r="J77" s="153"/>
      <c r="K77" s="157"/>
      <c r="L77" s="170">
        <f>-D77</f>
        <v>0</v>
      </c>
      <c r="M77" s="152"/>
      <c r="N77" s="152"/>
      <c r="O77" s="152"/>
      <c r="P77" s="152"/>
      <c r="Q77" s="152"/>
      <c r="R77" s="152"/>
      <c r="S77" s="152"/>
      <c r="T77" s="152"/>
      <c r="U77" s="155"/>
      <c r="V77" s="155"/>
      <c r="W77" s="155"/>
      <c r="X77" s="155"/>
      <c r="Y77" s="155"/>
      <c r="Z77" s="155"/>
    </row>
    <row r="78" spans="1:26" s="115" customFormat="1" x14ac:dyDescent="0.3">
      <c r="A78" s="156">
        <v>61</v>
      </c>
      <c r="B78" s="487" t="s">
        <v>535</v>
      </c>
      <c r="C78" s="487"/>
      <c r="D78" s="150"/>
      <c r="E78" s="151"/>
      <c r="F78" s="152"/>
      <c r="G78" s="153"/>
      <c r="H78" s="153"/>
      <c r="I78" s="153"/>
      <c r="J78" s="153"/>
      <c r="K78" s="157"/>
      <c r="L78" s="152"/>
      <c r="M78" s="152"/>
      <c r="N78" s="170">
        <f>-D78</f>
        <v>0</v>
      </c>
      <c r="O78" s="152"/>
      <c r="P78" s="152"/>
      <c r="Q78" s="152"/>
      <c r="R78" s="152"/>
      <c r="S78" s="152"/>
      <c r="T78" s="152"/>
      <c r="U78" s="155"/>
      <c r="V78" s="155"/>
      <c r="W78" s="155"/>
      <c r="X78" s="155"/>
      <c r="Y78" s="155"/>
      <c r="Z78" s="155"/>
    </row>
    <row r="79" spans="1:26" s="115" customFormat="1" x14ac:dyDescent="0.3">
      <c r="A79" s="156">
        <v>62</v>
      </c>
      <c r="B79" s="487" t="s">
        <v>536</v>
      </c>
      <c r="C79" s="487"/>
      <c r="D79" s="150"/>
      <c r="E79" s="151"/>
      <c r="F79" s="152"/>
      <c r="G79" s="153"/>
      <c r="H79" s="153"/>
      <c r="I79" s="153"/>
      <c r="J79" s="153"/>
      <c r="K79" s="157"/>
      <c r="L79" s="152"/>
      <c r="M79" s="152"/>
      <c r="N79" s="170">
        <f t="shared" ref="N79:N91" si="0">-D79</f>
        <v>0</v>
      </c>
      <c r="O79" s="152"/>
      <c r="P79" s="152"/>
      <c r="Q79" s="152"/>
      <c r="R79" s="152"/>
      <c r="S79" s="152"/>
      <c r="T79" s="152"/>
      <c r="U79" s="155"/>
      <c r="V79" s="155"/>
      <c r="W79" s="155"/>
      <c r="X79" s="155"/>
      <c r="Y79" s="155"/>
      <c r="Z79" s="155"/>
    </row>
    <row r="80" spans="1:26" s="115" customFormat="1" x14ac:dyDescent="0.3">
      <c r="A80" s="156">
        <v>63</v>
      </c>
      <c r="B80" s="487" t="s">
        <v>537</v>
      </c>
      <c r="C80" s="487"/>
      <c r="D80" s="150"/>
      <c r="E80" s="151"/>
      <c r="F80" s="152"/>
      <c r="G80" s="153"/>
      <c r="H80" s="153"/>
      <c r="I80" s="153"/>
      <c r="J80" s="153"/>
      <c r="K80" s="157"/>
      <c r="L80" s="152"/>
      <c r="M80" s="152"/>
      <c r="N80" s="170">
        <f t="shared" si="0"/>
        <v>0</v>
      </c>
      <c r="O80" s="152"/>
      <c r="P80" s="152"/>
      <c r="Q80" s="152"/>
      <c r="R80" s="152"/>
      <c r="S80" s="152"/>
      <c r="T80" s="152"/>
      <c r="U80" s="155"/>
      <c r="V80" s="155"/>
      <c r="W80" s="155"/>
      <c r="X80" s="155"/>
      <c r="Y80" s="155"/>
      <c r="Z80" s="155"/>
    </row>
    <row r="81" spans="1:26" s="115" customFormat="1" x14ac:dyDescent="0.3">
      <c r="A81" s="149"/>
      <c r="B81" s="487" t="s">
        <v>538</v>
      </c>
      <c r="C81" s="487"/>
      <c r="D81" s="153"/>
      <c r="E81" s="151"/>
      <c r="F81" s="152"/>
      <c r="G81" s="153"/>
      <c r="H81" s="153"/>
      <c r="I81" s="153"/>
      <c r="J81" s="153"/>
      <c r="K81" s="157"/>
      <c r="L81" s="152"/>
      <c r="M81" s="152"/>
      <c r="N81" s="152"/>
      <c r="O81" s="152"/>
      <c r="P81" s="152"/>
      <c r="Q81" s="152"/>
      <c r="R81" s="152"/>
      <c r="S81" s="152"/>
      <c r="T81" s="152"/>
      <c r="U81" s="155"/>
      <c r="V81" s="155"/>
      <c r="W81" s="155"/>
      <c r="X81" s="155"/>
      <c r="Y81" s="155"/>
      <c r="Z81" s="155"/>
    </row>
    <row r="82" spans="1:26" s="115" customFormat="1" x14ac:dyDescent="0.3">
      <c r="A82" s="149" t="s">
        <v>467</v>
      </c>
      <c r="B82" s="491" t="s">
        <v>609</v>
      </c>
      <c r="C82" s="491"/>
      <c r="D82" s="150"/>
      <c r="E82" s="151"/>
      <c r="F82" s="152"/>
      <c r="G82" s="153"/>
      <c r="H82" s="153"/>
      <c r="I82" s="153"/>
      <c r="J82" s="153"/>
      <c r="K82" s="157"/>
      <c r="L82" s="152"/>
      <c r="M82" s="152"/>
      <c r="N82" s="170">
        <f t="shared" si="0"/>
        <v>0</v>
      </c>
      <c r="O82" s="152"/>
      <c r="P82" s="152"/>
      <c r="Q82" s="152"/>
      <c r="R82" s="152"/>
      <c r="S82" s="152"/>
      <c r="T82" s="152"/>
      <c r="U82" s="155"/>
      <c r="V82" s="155"/>
      <c r="W82" s="155"/>
      <c r="X82" s="155"/>
      <c r="Y82" s="155"/>
      <c r="Z82" s="155"/>
    </row>
    <row r="83" spans="1:26" s="115" customFormat="1" x14ac:dyDescent="0.3">
      <c r="A83" s="149" t="s">
        <v>468</v>
      </c>
      <c r="B83" s="491" t="s">
        <v>610</v>
      </c>
      <c r="C83" s="491"/>
      <c r="D83" s="150"/>
      <c r="E83" s="151"/>
      <c r="F83" s="152"/>
      <c r="G83" s="153"/>
      <c r="H83" s="153"/>
      <c r="I83" s="153"/>
      <c r="J83" s="153"/>
      <c r="K83" s="157"/>
      <c r="L83" s="152"/>
      <c r="M83" s="152"/>
      <c r="N83" s="170">
        <f t="shared" si="0"/>
        <v>0</v>
      </c>
      <c r="O83" s="152"/>
      <c r="P83" s="152"/>
      <c r="Q83" s="152"/>
      <c r="R83" s="152"/>
      <c r="S83" s="152"/>
      <c r="T83" s="152"/>
      <c r="U83" s="155"/>
      <c r="V83" s="155"/>
      <c r="W83" s="155"/>
      <c r="X83" s="155"/>
      <c r="Y83" s="155"/>
      <c r="Z83" s="155"/>
    </row>
    <row r="84" spans="1:26" s="115" customFormat="1" x14ac:dyDescent="0.3">
      <c r="A84" s="149" t="s">
        <v>469</v>
      </c>
      <c r="B84" s="491" t="s">
        <v>611</v>
      </c>
      <c r="C84" s="491"/>
      <c r="D84" s="150"/>
      <c r="E84" s="151"/>
      <c r="F84" s="152"/>
      <c r="G84" s="153"/>
      <c r="H84" s="153"/>
      <c r="I84" s="153"/>
      <c r="J84" s="153"/>
      <c r="K84" s="157"/>
      <c r="L84" s="152"/>
      <c r="M84" s="152"/>
      <c r="N84" s="170">
        <f t="shared" si="0"/>
        <v>0</v>
      </c>
      <c r="O84" s="152"/>
      <c r="P84" s="152"/>
      <c r="Q84" s="152"/>
      <c r="R84" s="152"/>
      <c r="S84" s="152"/>
      <c r="T84" s="152"/>
      <c r="U84" s="155"/>
      <c r="V84" s="155"/>
      <c r="W84" s="155"/>
      <c r="X84" s="155"/>
      <c r="Y84" s="155"/>
      <c r="Z84" s="155"/>
    </row>
    <row r="85" spans="1:26" s="115" customFormat="1" x14ac:dyDescent="0.3">
      <c r="A85" s="149" t="s">
        <v>486</v>
      </c>
      <c r="B85" s="491" t="s">
        <v>612</v>
      </c>
      <c r="C85" s="491"/>
      <c r="D85" s="150"/>
      <c r="E85" s="151"/>
      <c r="F85" s="152"/>
      <c r="G85" s="153"/>
      <c r="H85" s="153"/>
      <c r="I85" s="153"/>
      <c r="J85" s="153"/>
      <c r="K85" s="157"/>
      <c r="L85" s="152"/>
      <c r="M85" s="152"/>
      <c r="N85" s="170">
        <f t="shared" si="0"/>
        <v>0</v>
      </c>
      <c r="O85" s="152"/>
      <c r="P85" s="152"/>
      <c r="Q85" s="152"/>
      <c r="R85" s="152"/>
      <c r="S85" s="152"/>
      <c r="T85" s="152"/>
      <c r="U85" s="155"/>
      <c r="V85" s="155"/>
      <c r="W85" s="155"/>
      <c r="X85" s="155"/>
      <c r="Y85" s="155"/>
      <c r="Z85" s="155"/>
    </row>
    <row r="86" spans="1:26" s="115" customFormat="1" x14ac:dyDescent="0.3">
      <c r="A86" s="149" t="s">
        <v>487</v>
      </c>
      <c r="B86" s="491" t="s">
        <v>613</v>
      </c>
      <c r="C86" s="491"/>
      <c r="D86" s="150"/>
      <c r="E86" s="151"/>
      <c r="F86" s="152"/>
      <c r="G86" s="153"/>
      <c r="H86" s="153"/>
      <c r="I86" s="153"/>
      <c r="J86" s="153"/>
      <c r="K86" s="157"/>
      <c r="L86" s="152"/>
      <c r="M86" s="152"/>
      <c r="N86" s="170">
        <f t="shared" si="0"/>
        <v>0</v>
      </c>
      <c r="O86" s="152"/>
      <c r="P86" s="152"/>
      <c r="Q86" s="152"/>
      <c r="R86" s="152"/>
      <c r="S86" s="152"/>
      <c r="T86" s="152"/>
      <c r="U86" s="155"/>
      <c r="V86" s="155"/>
      <c r="W86" s="155"/>
      <c r="X86" s="155"/>
      <c r="Y86" s="155"/>
      <c r="Z86" s="155"/>
    </row>
    <row r="87" spans="1:26" s="115" customFormat="1" x14ac:dyDescent="0.3">
      <c r="A87" s="149" t="s">
        <v>94</v>
      </c>
      <c r="B87" s="491" t="s">
        <v>614</v>
      </c>
      <c r="C87" s="491"/>
      <c r="D87" s="150"/>
      <c r="E87" s="151"/>
      <c r="F87" s="152"/>
      <c r="G87" s="153"/>
      <c r="H87" s="153"/>
      <c r="I87" s="153"/>
      <c r="J87" s="153"/>
      <c r="K87" s="157"/>
      <c r="L87" s="152"/>
      <c r="M87" s="152"/>
      <c r="N87" s="170">
        <f t="shared" si="0"/>
        <v>0</v>
      </c>
      <c r="O87" s="152"/>
      <c r="P87" s="152"/>
      <c r="Q87" s="152"/>
      <c r="R87" s="152"/>
      <c r="S87" s="152"/>
      <c r="T87" s="152"/>
      <c r="U87" s="155"/>
      <c r="V87" s="155"/>
      <c r="W87" s="155"/>
      <c r="X87" s="155"/>
      <c r="Y87" s="155"/>
      <c r="Z87" s="155"/>
    </row>
    <row r="88" spans="1:26" s="115" customFormat="1" x14ac:dyDescent="0.3">
      <c r="A88" s="149" t="s">
        <v>470</v>
      </c>
      <c r="B88" s="491" t="s">
        <v>615</v>
      </c>
      <c r="C88" s="491"/>
      <c r="D88" s="150"/>
      <c r="E88" s="151"/>
      <c r="F88" s="152"/>
      <c r="G88" s="153"/>
      <c r="H88" s="153"/>
      <c r="I88" s="153"/>
      <c r="J88" s="153"/>
      <c r="K88" s="157"/>
      <c r="L88" s="152"/>
      <c r="M88" s="152"/>
      <c r="N88" s="170">
        <f t="shared" si="0"/>
        <v>0</v>
      </c>
      <c r="O88" s="152"/>
      <c r="P88" s="152"/>
      <c r="Q88" s="152"/>
      <c r="R88" s="152"/>
      <c r="S88" s="152"/>
      <c r="T88" s="152"/>
      <c r="U88" s="155"/>
      <c r="V88" s="155"/>
      <c r="W88" s="155"/>
      <c r="X88" s="155"/>
      <c r="Y88" s="155"/>
      <c r="Z88" s="155"/>
    </row>
    <row r="89" spans="1:26" s="115" customFormat="1" x14ac:dyDescent="0.3">
      <c r="A89" s="149" t="s">
        <v>95</v>
      </c>
      <c r="B89" s="491" t="s">
        <v>616</v>
      </c>
      <c r="C89" s="491"/>
      <c r="D89" s="150"/>
      <c r="E89" s="151"/>
      <c r="F89" s="152"/>
      <c r="G89" s="153"/>
      <c r="H89" s="153"/>
      <c r="I89" s="153"/>
      <c r="J89" s="153"/>
      <c r="K89" s="157"/>
      <c r="L89" s="152"/>
      <c r="M89" s="152"/>
      <c r="N89" s="170">
        <f t="shared" si="0"/>
        <v>0</v>
      </c>
      <c r="O89" s="152"/>
      <c r="P89" s="152"/>
      <c r="Q89" s="152"/>
      <c r="R89" s="152"/>
      <c r="S89" s="152"/>
      <c r="T89" s="152"/>
      <c r="U89" s="155"/>
      <c r="V89" s="155"/>
      <c r="W89" s="155"/>
      <c r="X89" s="155"/>
      <c r="Y89" s="155"/>
      <c r="Z89" s="155"/>
    </row>
    <row r="90" spans="1:26" s="115" customFormat="1" x14ac:dyDescent="0.3">
      <c r="A90" s="149" t="s">
        <v>471</v>
      </c>
      <c r="B90" s="491" t="s">
        <v>617</v>
      </c>
      <c r="C90" s="491"/>
      <c r="D90" s="150"/>
      <c r="E90" s="151"/>
      <c r="F90" s="152"/>
      <c r="G90" s="153"/>
      <c r="H90" s="153"/>
      <c r="I90" s="153"/>
      <c r="J90" s="153"/>
      <c r="K90" s="157"/>
      <c r="L90" s="152"/>
      <c r="M90" s="152"/>
      <c r="N90" s="170">
        <f t="shared" si="0"/>
        <v>0</v>
      </c>
      <c r="O90" s="152"/>
      <c r="P90" s="152"/>
      <c r="Q90" s="152"/>
      <c r="R90" s="152"/>
      <c r="S90" s="152"/>
      <c r="T90" s="152"/>
      <c r="U90" s="155"/>
      <c r="V90" s="155"/>
      <c r="W90" s="155"/>
      <c r="X90" s="155"/>
      <c r="Y90" s="155"/>
      <c r="Z90" s="155"/>
    </row>
    <row r="91" spans="1:26" s="115" customFormat="1" x14ac:dyDescent="0.3">
      <c r="A91" s="149" t="s">
        <v>472</v>
      </c>
      <c r="B91" s="491" t="s">
        <v>618</v>
      </c>
      <c r="C91" s="491"/>
      <c r="D91" s="150"/>
      <c r="E91" s="151"/>
      <c r="F91" s="152"/>
      <c r="G91" s="153"/>
      <c r="H91" s="153"/>
      <c r="I91" s="153"/>
      <c r="J91" s="153"/>
      <c r="K91" s="157"/>
      <c r="L91" s="152"/>
      <c r="M91" s="152"/>
      <c r="N91" s="170">
        <f t="shared" si="0"/>
        <v>0</v>
      </c>
      <c r="O91" s="152"/>
      <c r="P91" s="152"/>
      <c r="Q91" s="152"/>
      <c r="R91" s="152"/>
      <c r="S91" s="152"/>
      <c r="T91" s="152"/>
      <c r="U91" s="155"/>
      <c r="V91" s="155"/>
      <c r="W91" s="155"/>
      <c r="X91" s="155"/>
      <c r="Y91" s="155"/>
      <c r="Z91" s="155"/>
    </row>
    <row r="92" spans="1:26" s="115" customFormat="1" x14ac:dyDescent="0.3">
      <c r="A92" s="149" t="s">
        <v>488</v>
      </c>
      <c r="B92" s="491" t="s">
        <v>561</v>
      </c>
      <c r="C92" s="491"/>
      <c r="D92" s="150"/>
      <c r="E92" s="151"/>
      <c r="F92" s="152"/>
      <c r="G92" s="152"/>
      <c r="H92" s="152"/>
      <c r="I92" s="152"/>
      <c r="J92" s="152"/>
      <c r="K92" s="158"/>
      <c r="L92" s="152"/>
      <c r="M92" s="153"/>
      <c r="N92" s="152"/>
      <c r="O92" s="152"/>
      <c r="P92" s="170">
        <f>-D92</f>
        <v>0</v>
      </c>
      <c r="Q92" s="152"/>
      <c r="R92" s="152"/>
      <c r="S92" s="152"/>
      <c r="T92" s="152"/>
      <c r="U92" s="155"/>
      <c r="V92" s="155"/>
      <c r="W92" s="155"/>
      <c r="X92" s="155"/>
      <c r="Y92" s="155"/>
      <c r="Z92" s="155"/>
    </row>
    <row r="93" spans="1:26" s="115" customFormat="1" x14ac:dyDescent="0.3">
      <c r="A93" s="149" t="s">
        <v>489</v>
      </c>
      <c r="B93" s="491" t="s">
        <v>569</v>
      </c>
      <c r="C93" s="491"/>
      <c r="D93" s="150"/>
      <c r="E93" s="151"/>
      <c r="F93" s="152"/>
      <c r="G93" s="152"/>
      <c r="H93" s="152"/>
      <c r="I93" s="152"/>
      <c r="J93" s="152"/>
      <c r="K93" s="158"/>
      <c r="L93" s="152"/>
      <c r="M93" s="153"/>
      <c r="N93" s="152"/>
      <c r="O93" s="152"/>
      <c r="P93" s="170">
        <f>-D93</f>
        <v>0</v>
      </c>
      <c r="Q93" s="152"/>
      <c r="R93" s="152"/>
      <c r="S93" s="152"/>
      <c r="T93" s="152"/>
      <c r="U93" s="155"/>
      <c r="V93" s="155"/>
      <c r="W93" s="155"/>
      <c r="X93" s="155"/>
      <c r="Y93" s="155"/>
      <c r="Z93" s="155"/>
    </row>
    <row r="94" spans="1:26" s="115" customFormat="1" x14ac:dyDescent="0.3">
      <c r="A94" s="149" t="s">
        <v>96</v>
      </c>
      <c r="B94" s="491" t="s">
        <v>619</v>
      </c>
      <c r="C94" s="491"/>
      <c r="D94" s="150"/>
      <c r="E94" s="151"/>
      <c r="F94" s="152"/>
      <c r="G94" s="153"/>
      <c r="H94" s="153"/>
      <c r="I94" s="153"/>
      <c r="J94" s="153"/>
      <c r="K94" s="157"/>
      <c r="L94" s="152"/>
      <c r="M94" s="152"/>
      <c r="N94" s="170">
        <f>-D94</f>
        <v>0</v>
      </c>
      <c r="O94" s="152"/>
      <c r="P94" s="152"/>
      <c r="Q94" s="152"/>
      <c r="R94" s="152"/>
      <c r="S94" s="152"/>
      <c r="T94" s="152"/>
      <c r="U94" s="155"/>
      <c r="V94" s="155"/>
      <c r="W94" s="155"/>
      <c r="X94" s="155"/>
      <c r="Y94" s="155"/>
      <c r="Z94" s="155"/>
    </row>
    <row r="95" spans="1:26" s="115" customFormat="1" x14ac:dyDescent="0.3">
      <c r="A95" s="156">
        <v>65</v>
      </c>
      <c r="B95" s="487" t="s">
        <v>566</v>
      </c>
      <c r="C95" s="487"/>
      <c r="D95" s="150"/>
      <c r="E95" s="151"/>
      <c r="F95" s="152"/>
      <c r="G95" s="152"/>
      <c r="H95" s="152"/>
      <c r="I95" s="152"/>
      <c r="J95" s="152"/>
      <c r="K95" s="158"/>
      <c r="L95" s="152"/>
      <c r="M95" s="152"/>
      <c r="N95" s="152"/>
      <c r="O95" s="152"/>
      <c r="P95" s="152"/>
      <c r="Q95" s="152"/>
      <c r="R95" s="152"/>
      <c r="S95" s="152"/>
      <c r="T95" s="153"/>
      <c r="U95" s="155"/>
      <c r="V95" s="155"/>
      <c r="W95" s="171">
        <f>-D95</f>
        <v>0</v>
      </c>
      <c r="X95" s="155"/>
      <c r="Y95" s="155"/>
      <c r="Z95" s="155"/>
    </row>
    <row r="96" spans="1:26" s="115" customFormat="1" x14ac:dyDescent="0.3">
      <c r="A96" s="156">
        <v>66</v>
      </c>
      <c r="B96" s="487" t="s">
        <v>568</v>
      </c>
      <c r="C96" s="487"/>
      <c r="D96" s="150"/>
      <c r="E96" s="151"/>
      <c r="F96" s="152"/>
      <c r="G96" s="153"/>
      <c r="H96" s="153"/>
      <c r="I96" s="153"/>
      <c r="J96" s="153"/>
      <c r="K96" s="157"/>
      <c r="L96" s="152"/>
      <c r="M96" s="170">
        <f>-D96</f>
        <v>0</v>
      </c>
      <c r="N96" s="152"/>
      <c r="O96" s="152"/>
      <c r="P96" s="152"/>
      <c r="Q96" s="152"/>
      <c r="R96" s="152"/>
      <c r="S96" s="152"/>
      <c r="T96" s="152"/>
      <c r="U96" s="155"/>
      <c r="V96" s="155"/>
      <c r="W96" s="155"/>
      <c r="X96" s="155"/>
      <c r="Y96" s="155"/>
      <c r="Z96" s="155"/>
    </row>
    <row r="97" spans="1:26" s="115" customFormat="1" x14ac:dyDescent="0.3">
      <c r="A97" s="156"/>
      <c r="B97" s="487" t="s">
        <v>567</v>
      </c>
      <c r="C97" s="487"/>
      <c r="D97" s="153"/>
      <c r="E97" s="151"/>
      <c r="F97" s="152"/>
      <c r="G97" s="152"/>
      <c r="H97" s="152"/>
      <c r="I97" s="152"/>
      <c r="J97" s="152"/>
      <c r="K97" s="158"/>
      <c r="L97" s="152"/>
      <c r="M97" s="152"/>
      <c r="N97" s="152"/>
      <c r="O97" s="152"/>
      <c r="P97" s="152"/>
      <c r="Q97" s="152"/>
      <c r="R97" s="152"/>
      <c r="S97" s="152"/>
      <c r="T97" s="489"/>
      <c r="U97" s="490"/>
      <c r="V97" s="155"/>
      <c r="W97" s="155"/>
      <c r="X97" s="155"/>
      <c r="Y97" s="155"/>
      <c r="Z97" s="155"/>
    </row>
    <row r="98" spans="1:26" s="115" customFormat="1" x14ac:dyDescent="0.3">
      <c r="A98" s="156">
        <v>68</v>
      </c>
      <c r="B98" s="487" t="s">
        <v>571</v>
      </c>
      <c r="C98" s="487"/>
      <c r="D98" s="150"/>
      <c r="E98" s="151"/>
      <c r="F98" s="152"/>
      <c r="G98" s="153"/>
      <c r="H98" s="153"/>
      <c r="I98" s="153"/>
      <c r="J98" s="153"/>
      <c r="K98" s="157"/>
      <c r="L98" s="152"/>
      <c r="M98" s="152"/>
      <c r="N98" s="170">
        <f>-D98</f>
        <v>0</v>
      </c>
      <c r="O98" s="152"/>
      <c r="P98" s="152"/>
      <c r="Q98" s="152"/>
      <c r="R98" s="152"/>
      <c r="S98" s="152"/>
      <c r="T98" s="489"/>
      <c r="U98" s="490"/>
      <c r="V98" s="155"/>
      <c r="W98" s="155"/>
      <c r="X98" s="155"/>
      <c r="Y98" s="155"/>
      <c r="Z98" s="155"/>
    </row>
    <row r="99" spans="1:26" s="115" customFormat="1" x14ac:dyDescent="0.3">
      <c r="A99" s="156" t="s">
        <v>552</v>
      </c>
      <c r="B99" s="487" t="s">
        <v>570</v>
      </c>
      <c r="C99" s="487"/>
      <c r="D99" s="150"/>
      <c r="E99" s="151"/>
      <c r="F99" s="152"/>
      <c r="G99" s="153"/>
      <c r="H99" s="153"/>
      <c r="I99" s="153"/>
      <c r="J99" s="153"/>
      <c r="K99" s="157"/>
      <c r="L99" s="153"/>
      <c r="M99" s="153"/>
      <c r="N99" s="153"/>
      <c r="O99" s="172">
        <f>-D99</f>
        <v>0</v>
      </c>
      <c r="P99" s="153"/>
      <c r="Q99" s="153"/>
      <c r="R99" s="153"/>
      <c r="S99" s="153"/>
      <c r="T99" s="153"/>
      <c r="U99" s="160"/>
      <c r="V99" s="155"/>
      <c r="W99" s="155"/>
      <c r="X99" s="155"/>
      <c r="Y99" s="155"/>
      <c r="Z99" s="155"/>
    </row>
    <row r="100" spans="1:26" s="115" customFormat="1" x14ac:dyDescent="0.3">
      <c r="A100" s="156">
        <v>69</v>
      </c>
      <c r="B100" s="487" t="s">
        <v>578</v>
      </c>
      <c r="C100" s="487"/>
      <c r="D100" s="150"/>
      <c r="E100" s="151"/>
      <c r="F100" s="152"/>
      <c r="G100" s="153"/>
      <c r="H100" s="153"/>
      <c r="I100" s="153"/>
      <c r="J100" s="153"/>
      <c r="K100" s="157"/>
      <c r="L100" s="153"/>
      <c r="M100" s="153"/>
      <c r="N100" s="162">
        <f>-D100</f>
        <v>0</v>
      </c>
      <c r="O100" s="153"/>
      <c r="P100" s="153"/>
      <c r="Q100" s="153"/>
      <c r="R100" s="153"/>
      <c r="S100" s="153"/>
      <c r="T100" s="153"/>
      <c r="U100" s="160"/>
      <c r="V100" s="155"/>
      <c r="W100" s="155"/>
      <c r="X100" s="155"/>
      <c r="Y100" s="155"/>
      <c r="Z100" s="155"/>
    </row>
    <row r="101" spans="1:26" s="115" customFormat="1" x14ac:dyDescent="0.3">
      <c r="A101" s="156" t="s">
        <v>498</v>
      </c>
      <c r="B101" s="487" t="s">
        <v>565</v>
      </c>
      <c r="C101" s="487"/>
      <c r="D101" s="150"/>
      <c r="E101" s="151"/>
      <c r="F101" s="152"/>
      <c r="G101" s="153"/>
      <c r="H101" s="153"/>
      <c r="I101" s="153"/>
      <c r="J101" s="153"/>
      <c r="K101" s="157"/>
      <c r="L101" s="153"/>
      <c r="M101" s="153"/>
      <c r="N101" s="153"/>
      <c r="O101" s="153"/>
      <c r="P101" s="153"/>
      <c r="Q101" s="153"/>
      <c r="R101" s="153"/>
      <c r="S101" s="153"/>
      <c r="T101" s="153"/>
      <c r="U101" s="160"/>
      <c r="V101" s="155"/>
      <c r="W101" s="171">
        <f>-D101</f>
        <v>0</v>
      </c>
      <c r="X101" s="155"/>
      <c r="Y101" s="155"/>
      <c r="Z101" s="155"/>
    </row>
    <row r="102" spans="1:26" s="115" customFormat="1" x14ac:dyDescent="0.3">
      <c r="A102" s="156">
        <v>70</v>
      </c>
      <c r="B102" s="487" t="s">
        <v>508</v>
      </c>
      <c r="C102" s="487"/>
      <c r="D102" s="150"/>
      <c r="E102" s="151"/>
      <c r="F102" s="161">
        <f>D102</f>
        <v>0</v>
      </c>
      <c r="G102" s="153"/>
      <c r="H102" s="153"/>
      <c r="I102" s="153"/>
      <c r="J102" s="153"/>
      <c r="K102" s="157"/>
      <c r="L102" s="153"/>
      <c r="M102" s="153"/>
      <c r="N102" s="153"/>
      <c r="O102" s="153"/>
      <c r="P102" s="153"/>
      <c r="Q102" s="153"/>
      <c r="R102" s="153"/>
      <c r="S102" s="153"/>
      <c r="T102" s="153"/>
      <c r="U102" s="160"/>
      <c r="V102" s="155"/>
      <c r="W102" s="155"/>
      <c r="X102" s="155"/>
      <c r="Y102" s="155"/>
      <c r="Z102" s="155"/>
    </row>
    <row r="103" spans="1:26" s="115" customFormat="1" x14ac:dyDescent="0.3">
      <c r="A103" s="156">
        <v>71</v>
      </c>
      <c r="B103" s="487" t="s">
        <v>510</v>
      </c>
      <c r="C103" s="487"/>
      <c r="D103" s="150"/>
      <c r="E103" s="151"/>
      <c r="F103" s="161">
        <f>D103</f>
        <v>0</v>
      </c>
      <c r="G103" s="153"/>
      <c r="H103" s="153"/>
      <c r="I103" s="153"/>
      <c r="J103" s="153"/>
      <c r="K103" s="157"/>
      <c r="L103" s="153"/>
      <c r="M103" s="153"/>
      <c r="N103" s="153"/>
      <c r="O103" s="153"/>
      <c r="P103" s="153"/>
      <c r="Q103" s="153"/>
      <c r="R103" s="153"/>
      <c r="S103" s="153"/>
      <c r="T103" s="153"/>
      <c r="U103" s="160"/>
      <c r="V103" s="155"/>
      <c r="W103" s="155"/>
      <c r="X103" s="155"/>
      <c r="Y103" s="155"/>
      <c r="Z103" s="155"/>
    </row>
    <row r="104" spans="1:26" s="115" customFormat="1" x14ac:dyDescent="0.3">
      <c r="A104" s="156">
        <v>72</v>
      </c>
      <c r="B104" s="487" t="s">
        <v>512</v>
      </c>
      <c r="C104" s="487"/>
      <c r="D104" s="150"/>
      <c r="E104" s="151"/>
      <c r="F104" s="161">
        <f>D104</f>
        <v>0</v>
      </c>
      <c r="G104" s="153"/>
      <c r="H104" s="153"/>
      <c r="I104" s="153"/>
      <c r="J104" s="153"/>
      <c r="K104" s="157"/>
      <c r="L104" s="153"/>
      <c r="M104" s="153"/>
      <c r="N104" s="153"/>
      <c r="O104" s="153"/>
      <c r="P104" s="153"/>
      <c r="Q104" s="153"/>
      <c r="R104" s="153"/>
      <c r="S104" s="153"/>
      <c r="T104" s="153"/>
      <c r="U104" s="160"/>
      <c r="V104" s="155"/>
      <c r="W104" s="155"/>
      <c r="X104" s="155"/>
      <c r="Y104" s="155"/>
      <c r="Z104" s="155"/>
    </row>
    <row r="105" spans="1:26" s="115" customFormat="1" x14ac:dyDescent="0.3">
      <c r="A105" s="156">
        <v>73</v>
      </c>
      <c r="B105" s="487" t="s">
        <v>523</v>
      </c>
      <c r="C105" s="487"/>
      <c r="D105" s="150"/>
      <c r="E105" s="151"/>
      <c r="F105" s="161">
        <f>D105</f>
        <v>0</v>
      </c>
      <c r="G105" s="153"/>
      <c r="H105" s="153"/>
      <c r="I105" s="153"/>
      <c r="J105" s="153"/>
      <c r="K105" s="157"/>
      <c r="L105" s="153"/>
      <c r="M105" s="153"/>
      <c r="N105" s="153"/>
      <c r="O105" s="153"/>
      <c r="P105" s="153"/>
      <c r="Q105" s="153"/>
      <c r="R105" s="153"/>
      <c r="S105" s="153"/>
      <c r="T105" s="153"/>
      <c r="U105" s="160"/>
      <c r="V105" s="155"/>
      <c r="W105" s="155"/>
      <c r="X105" s="155"/>
      <c r="Y105" s="155"/>
      <c r="Z105" s="155"/>
    </row>
    <row r="106" spans="1:26" s="115" customFormat="1" x14ac:dyDescent="0.3">
      <c r="A106" s="156">
        <v>74</v>
      </c>
      <c r="B106" s="487" t="s">
        <v>525</v>
      </c>
      <c r="C106" s="487"/>
      <c r="D106" s="150"/>
      <c r="E106" s="151"/>
      <c r="F106" s="152"/>
      <c r="G106" s="153"/>
      <c r="H106" s="162">
        <f>D106</f>
        <v>0</v>
      </c>
      <c r="I106" s="153"/>
      <c r="J106" s="153"/>
      <c r="K106" s="157"/>
      <c r="L106" s="153"/>
      <c r="M106" s="153"/>
      <c r="N106" s="153"/>
      <c r="O106" s="153"/>
      <c r="P106" s="153"/>
      <c r="Q106" s="153"/>
      <c r="R106" s="153"/>
      <c r="S106" s="153"/>
      <c r="T106" s="153"/>
      <c r="U106" s="160"/>
      <c r="V106" s="155"/>
      <c r="W106" s="155"/>
      <c r="X106" s="155"/>
      <c r="Y106" s="155"/>
      <c r="Z106" s="155"/>
    </row>
    <row r="107" spans="1:26" s="115" customFormat="1" x14ac:dyDescent="0.3">
      <c r="A107" s="156">
        <v>75</v>
      </c>
      <c r="B107" s="487" t="s">
        <v>526</v>
      </c>
      <c r="C107" s="487"/>
      <c r="D107" s="150"/>
      <c r="E107" s="151"/>
      <c r="F107" s="152"/>
      <c r="G107" s="153"/>
      <c r="H107" s="162">
        <f>D107</f>
        <v>0</v>
      </c>
      <c r="I107" s="153"/>
      <c r="J107" s="153"/>
      <c r="K107" s="157"/>
      <c r="L107" s="153"/>
      <c r="M107" s="153"/>
      <c r="N107" s="153"/>
      <c r="O107" s="153"/>
      <c r="P107" s="153"/>
      <c r="Q107" s="153"/>
      <c r="R107" s="153"/>
      <c r="S107" s="153"/>
      <c r="T107" s="153"/>
      <c r="U107" s="160"/>
      <c r="V107" s="155"/>
      <c r="W107" s="155"/>
      <c r="X107" s="155"/>
      <c r="Y107" s="155"/>
      <c r="Z107" s="155"/>
    </row>
    <row r="108" spans="1:26" s="115" customFormat="1" x14ac:dyDescent="0.3">
      <c r="A108" s="156">
        <v>76</v>
      </c>
      <c r="B108" s="487" t="s">
        <v>527</v>
      </c>
      <c r="C108" s="487"/>
      <c r="D108" s="153"/>
      <c r="E108" s="151"/>
      <c r="F108" s="152"/>
      <c r="G108" s="153"/>
      <c r="H108" s="153"/>
      <c r="I108" s="153"/>
      <c r="J108" s="153"/>
      <c r="K108" s="157"/>
      <c r="L108" s="153"/>
      <c r="M108" s="153"/>
      <c r="N108" s="153"/>
      <c r="O108" s="153"/>
      <c r="P108" s="153"/>
      <c r="Q108" s="153"/>
      <c r="R108" s="153"/>
      <c r="S108" s="153"/>
      <c r="T108" s="153"/>
      <c r="U108" s="160"/>
      <c r="V108" s="155"/>
      <c r="W108" s="155"/>
      <c r="X108" s="155"/>
      <c r="Y108" s="155"/>
      <c r="Z108" s="155"/>
    </row>
    <row r="109" spans="1:26" s="115" customFormat="1" x14ac:dyDescent="0.3">
      <c r="A109" s="156" t="s">
        <v>491</v>
      </c>
      <c r="B109" s="487" t="s">
        <v>572</v>
      </c>
      <c r="C109" s="487"/>
      <c r="D109" s="150"/>
      <c r="E109" s="151"/>
      <c r="F109" s="152"/>
      <c r="G109" s="153"/>
      <c r="H109" s="153"/>
      <c r="I109" s="153"/>
      <c r="J109" s="153"/>
      <c r="K109" s="157"/>
      <c r="L109" s="153"/>
      <c r="M109" s="153"/>
      <c r="N109" s="153"/>
      <c r="O109" s="153"/>
      <c r="P109" s="153"/>
      <c r="Q109" s="153"/>
      <c r="R109" s="162">
        <f>D109</f>
        <v>0</v>
      </c>
      <c r="S109" s="153"/>
      <c r="T109" s="153"/>
      <c r="U109" s="160"/>
      <c r="V109" s="155"/>
      <c r="W109" s="155"/>
      <c r="X109" s="155"/>
      <c r="Y109" s="155"/>
      <c r="Z109" s="155"/>
    </row>
    <row r="110" spans="1:26" s="115" customFormat="1" x14ac:dyDescent="0.3">
      <c r="A110" s="156" t="s">
        <v>492</v>
      </c>
      <c r="B110" s="487" t="s">
        <v>573</v>
      </c>
      <c r="C110" s="487"/>
      <c r="D110" s="150"/>
      <c r="E110" s="151"/>
      <c r="F110" s="152"/>
      <c r="G110" s="153"/>
      <c r="H110" s="153"/>
      <c r="I110" s="153"/>
      <c r="J110" s="153"/>
      <c r="K110" s="157"/>
      <c r="L110" s="153"/>
      <c r="M110" s="153"/>
      <c r="N110" s="153"/>
      <c r="O110" s="153"/>
      <c r="P110" s="153"/>
      <c r="Q110" s="153"/>
      <c r="R110" s="162">
        <f>D110</f>
        <v>0</v>
      </c>
      <c r="S110" s="153"/>
      <c r="T110" s="153"/>
      <c r="U110" s="160"/>
      <c r="V110" s="155"/>
      <c r="W110" s="155"/>
      <c r="X110" s="155"/>
      <c r="Y110" s="155"/>
      <c r="Z110" s="155"/>
    </row>
    <row r="111" spans="1:26" s="115" customFormat="1" x14ac:dyDescent="0.3">
      <c r="A111" s="156" t="s">
        <v>493</v>
      </c>
      <c r="B111" s="487" t="s">
        <v>574</v>
      </c>
      <c r="C111" s="487"/>
      <c r="D111" s="150"/>
      <c r="E111" s="151"/>
      <c r="F111" s="152"/>
      <c r="G111" s="153"/>
      <c r="H111" s="153"/>
      <c r="I111" s="153"/>
      <c r="J111" s="153"/>
      <c r="K111" s="157"/>
      <c r="L111" s="153"/>
      <c r="M111" s="153"/>
      <c r="N111" s="153"/>
      <c r="O111" s="153"/>
      <c r="P111" s="153"/>
      <c r="Q111" s="153"/>
      <c r="R111" s="153"/>
      <c r="S111" s="153"/>
      <c r="T111" s="153"/>
      <c r="U111" s="160"/>
      <c r="V111" s="173">
        <f>D111</f>
        <v>0</v>
      </c>
      <c r="W111" s="155"/>
      <c r="X111" s="155"/>
      <c r="Y111" s="155"/>
      <c r="Z111" s="155"/>
    </row>
    <row r="112" spans="1:26" s="115" customFormat="1" x14ac:dyDescent="0.3">
      <c r="A112" s="156" t="s">
        <v>97</v>
      </c>
      <c r="B112" s="487" t="s">
        <v>575</v>
      </c>
      <c r="C112" s="487"/>
      <c r="D112" s="150"/>
      <c r="E112" s="151"/>
      <c r="F112" s="152"/>
      <c r="G112" s="153"/>
      <c r="H112" s="153"/>
      <c r="I112" s="153"/>
      <c r="J112" s="153"/>
      <c r="K112" s="157"/>
      <c r="L112" s="153"/>
      <c r="M112" s="153"/>
      <c r="N112" s="153"/>
      <c r="O112" s="153"/>
      <c r="P112" s="153"/>
      <c r="Q112" s="153"/>
      <c r="R112" s="153"/>
      <c r="S112" s="153"/>
      <c r="T112" s="153"/>
      <c r="U112" s="160"/>
      <c r="V112" s="173">
        <f>D112</f>
        <v>0</v>
      </c>
      <c r="W112" s="155"/>
      <c r="X112" s="155"/>
      <c r="Y112" s="155"/>
      <c r="Z112" s="155"/>
    </row>
    <row r="113" spans="1:26" s="115" customFormat="1" x14ac:dyDescent="0.3">
      <c r="A113" s="156" t="s">
        <v>490</v>
      </c>
      <c r="B113" s="487" t="s">
        <v>576</v>
      </c>
      <c r="C113" s="487"/>
      <c r="D113" s="150"/>
      <c r="E113" s="151"/>
      <c r="F113" s="152"/>
      <c r="G113" s="153"/>
      <c r="H113" s="153"/>
      <c r="I113" s="153"/>
      <c r="J113" s="153"/>
      <c r="K113" s="157"/>
      <c r="L113" s="153"/>
      <c r="M113" s="153"/>
      <c r="N113" s="153"/>
      <c r="O113" s="153"/>
      <c r="P113" s="162">
        <f>D113</f>
        <v>0</v>
      </c>
      <c r="Q113" s="153"/>
      <c r="R113" s="153"/>
      <c r="S113" s="153"/>
      <c r="T113" s="153"/>
      <c r="U113" s="160"/>
      <c r="V113" s="155"/>
      <c r="W113" s="155"/>
      <c r="X113" s="155"/>
      <c r="Y113" s="155"/>
      <c r="Z113" s="155"/>
    </row>
    <row r="114" spans="1:26" s="115" customFormat="1" x14ac:dyDescent="0.3">
      <c r="A114" s="156" t="s">
        <v>430</v>
      </c>
      <c r="B114" s="487" t="s">
        <v>577</v>
      </c>
      <c r="C114" s="487"/>
      <c r="D114" s="150"/>
      <c r="E114" s="151"/>
      <c r="F114" s="152"/>
      <c r="G114" s="153"/>
      <c r="H114" s="153"/>
      <c r="I114" s="153"/>
      <c r="J114" s="153"/>
      <c r="K114" s="157"/>
      <c r="L114" s="153"/>
      <c r="M114" s="153"/>
      <c r="N114" s="153"/>
      <c r="O114" s="153"/>
      <c r="P114" s="153"/>
      <c r="Q114" s="153"/>
      <c r="R114" s="153"/>
      <c r="S114" s="153"/>
      <c r="T114" s="153"/>
      <c r="U114" s="160"/>
      <c r="V114" s="173">
        <f>D114</f>
        <v>0</v>
      </c>
      <c r="W114" s="155"/>
      <c r="X114" s="155"/>
      <c r="Y114" s="155"/>
      <c r="Z114" s="155"/>
    </row>
    <row r="115" spans="1:26" s="115" customFormat="1" x14ac:dyDescent="0.3">
      <c r="A115" s="156">
        <v>78</v>
      </c>
      <c r="B115" s="487"/>
      <c r="C115" s="487"/>
      <c r="D115" s="150"/>
      <c r="E115" s="151"/>
      <c r="F115" s="152"/>
      <c r="G115" s="153"/>
      <c r="H115" s="153"/>
      <c r="I115" s="153"/>
      <c r="J115" s="153"/>
      <c r="K115" s="157"/>
      <c r="L115" s="153"/>
      <c r="M115" s="153"/>
      <c r="N115" s="153"/>
      <c r="O115" s="153"/>
      <c r="P115" s="153"/>
      <c r="Q115" s="153"/>
      <c r="R115" s="153"/>
      <c r="S115" s="153"/>
      <c r="T115" s="153"/>
      <c r="U115" s="160"/>
      <c r="V115" s="155"/>
      <c r="W115" s="155"/>
      <c r="X115" s="155"/>
      <c r="Y115" s="155"/>
      <c r="Z115" s="155"/>
    </row>
    <row r="116" spans="1:26" s="115" customFormat="1" x14ac:dyDescent="0.3">
      <c r="A116" s="156" t="s">
        <v>482</v>
      </c>
      <c r="B116" s="487" t="s">
        <v>553</v>
      </c>
      <c r="C116" s="487"/>
      <c r="D116" s="150"/>
      <c r="E116" s="151"/>
      <c r="F116" s="152"/>
      <c r="G116" s="153"/>
      <c r="H116" s="153"/>
      <c r="I116" s="162">
        <f>D116</f>
        <v>0</v>
      </c>
      <c r="J116" s="153"/>
      <c r="K116" s="157"/>
      <c r="L116" s="153"/>
      <c r="M116" s="153"/>
      <c r="N116" s="153"/>
      <c r="O116" s="153"/>
      <c r="P116" s="153"/>
      <c r="Q116" s="153"/>
      <c r="R116" s="153"/>
      <c r="S116" s="153"/>
      <c r="T116" s="153"/>
      <c r="U116" s="160"/>
      <c r="V116" s="155"/>
      <c r="W116" s="155"/>
      <c r="X116" s="155"/>
      <c r="Y116" s="155"/>
      <c r="Z116" s="155"/>
    </row>
    <row r="117" spans="1:26" s="115" customFormat="1" x14ac:dyDescent="0.3">
      <c r="A117" s="156" t="s">
        <v>483</v>
      </c>
      <c r="B117" s="487" t="s">
        <v>558</v>
      </c>
      <c r="C117" s="487"/>
      <c r="D117" s="150"/>
      <c r="E117" s="151"/>
      <c r="F117" s="152"/>
      <c r="G117" s="153"/>
      <c r="H117" s="162">
        <f>D117</f>
        <v>0</v>
      </c>
      <c r="I117" s="153"/>
      <c r="J117" s="153"/>
      <c r="K117" s="157"/>
      <c r="L117" s="153"/>
      <c r="M117" s="153"/>
      <c r="N117" s="153"/>
      <c r="O117" s="153"/>
      <c r="P117" s="153"/>
      <c r="Q117" s="153"/>
      <c r="R117" s="153"/>
      <c r="S117" s="153"/>
      <c r="T117" s="153"/>
      <c r="U117" s="160"/>
      <c r="V117" s="155"/>
      <c r="W117" s="155"/>
      <c r="X117" s="155"/>
      <c r="Y117" s="155"/>
      <c r="Z117" s="155"/>
    </row>
    <row r="118" spans="1:26" s="115" customFormat="1" x14ac:dyDescent="0.3">
      <c r="A118" s="156" t="s">
        <v>473</v>
      </c>
      <c r="B118" s="487" t="s">
        <v>543</v>
      </c>
      <c r="C118" s="487"/>
      <c r="D118" s="150"/>
      <c r="E118" s="151"/>
      <c r="F118" s="152"/>
      <c r="G118" s="153"/>
      <c r="H118" s="153"/>
      <c r="I118" s="162">
        <f>D118</f>
        <v>0</v>
      </c>
      <c r="J118" s="153"/>
      <c r="K118" s="157"/>
      <c r="L118" s="153"/>
      <c r="M118" s="153"/>
      <c r="N118" s="153"/>
      <c r="O118" s="153"/>
      <c r="P118" s="153"/>
      <c r="Q118" s="153"/>
      <c r="R118" s="153"/>
      <c r="S118" s="153"/>
      <c r="T118" s="153"/>
      <c r="U118" s="160"/>
      <c r="V118" s="155"/>
      <c r="W118" s="155"/>
      <c r="X118" s="155"/>
      <c r="Y118" s="155"/>
      <c r="Z118" s="155"/>
    </row>
    <row r="119" spans="1:26" s="115" customFormat="1" x14ac:dyDescent="0.3">
      <c r="A119" s="156" t="s">
        <v>484</v>
      </c>
      <c r="B119" s="487" t="s">
        <v>555</v>
      </c>
      <c r="C119" s="487"/>
      <c r="D119" s="150"/>
      <c r="E119" s="151"/>
      <c r="F119" s="152"/>
      <c r="G119" s="153"/>
      <c r="H119" s="153"/>
      <c r="I119" s="162">
        <f>D119</f>
        <v>0</v>
      </c>
      <c r="J119" s="153"/>
      <c r="K119" s="157"/>
      <c r="L119" s="153"/>
      <c r="M119" s="153"/>
      <c r="N119" s="153"/>
      <c r="O119" s="153"/>
      <c r="P119" s="153"/>
      <c r="Q119" s="153"/>
      <c r="R119" s="153"/>
      <c r="S119" s="153"/>
      <c r="T119" s="153"/>
      <c r="U119" s="160"/>
      <c r="V119" s="155"/>
      <c r="W119" s="155"/>
      <c r="X119" s="155"/>
      <c r="Y119" s="155"/>
      <c r="Z119" s="155"/>
    </row>
    <row r="120" spans="1:26" s="115" customFormat="1" x14ac:dyDescent="0.3">
      <c r="A120" s="156">
        <v>79</v>
      </c>
      <c r="B120" s="487" t="s">
        <v>548</v>
      </c>
      <c r="C120" s="487"/>
      <c r="D120" s="150"/>
      <c r="E120" s="151"/>
      <c r="F120" s="159">
        <f>D120</f>
        <v>0</v>
      </c>
      <c r="G120" s="153"/>
      <c r="H120" s="153"/>
      <c r="I120" s="153"/>
      <c r="J120" s="153"/>
      <c r="K120" s="157"/>
      <c r="L120" s="153"/>
      <c r="M120" s="153"/>
      <c r="N120" s="153"/>
      <c r="O120" s="153"/>
      <c r="P120" s="153"/>
      <c r="Q120" s="153"/>
      <c r="R120" s="153"/>
      <c r="S120" s="153"/>
      <c r="T120" s="153"/>
      <c r="U120" s="160"/>
      <c r="V120" s="155"/>
      <c r="W120" s="155"/>
      <c r="X120" s="155"/>
      <c r="Y120" s="155"/>
      <c r="Z120" s="155"/>
    </row>
    <row r="121" spans="1:26" s="115" customFormat="1" x14ac:dyDescent="0.3">
      <c r="A121" s="156" t="s">
        <v>98</v>
      </c>
      <c r="B121" s="487" t="s">
        <v>579</v>
      </c>
      <c r="C121" s="487"/>
      <c r="D121" s="150"/>
      <c r="E121" s="151"/>
      <c r="F121" s="152"/>
      <c r="G121" s="153"/>
      <c r="H121" s="153"/>
      <c r="I121" s="153"/>
      <c r="J121" s="153"/>
      <c r="K121" s="157"/>
      <c r="L121" s="153"/>
      <c r="M121" s="153"/>
      <c r="N121" s="162">
        <f>-D121</f>
        <v>0</v>
      </c>
      <c r="O121" s="153"/>
      <c r="P121" s="153"/>
      <c r="Q121" s="153"/>
      <c r="R121" s="153"/>
      <c r="S121" s="153"/>
      <c r="T121" s="153"/>
      <c r="U121" s="160"/>
      <c r="V121" s="155"/>
      <c r="W121" s="155"/>
      <c r="X121" s="155"/>
      <c r="Y121" s="155"/>
      <c r="Z121" s="155"/>
    </row>
    <row r="122" spans="1:26" s="115" customFormat="1" x14ac:dyDescent="0.3">
      <c r="A122" s="156" t="s">
        <v>431</v>
      </c>
      <c r="B122" s="487" t="s">
        <v>580</v>
      </c>
      <c r="C122" s="487"/>
      <c r="D122" s="150"/>
      <c r="E122" s="151"/>
      <c r="F122" s="152"/>
      <c r="G122" s="153"/>
      <c r="H122" s="153"/>
      <c r="I122" s="153"/>
      <c r="J122" s="153"/>
      <c r="K122" s="157"/>
      <c r="L122" s="153"/>
      <c r="M122" s="153"/>
      <c r="N122" s="153"/>
      <c r="O122" s="153"/>
      <c r="P122" s="153"/>
      <c r="Q122" s="153"/>
      <c r="R122" s="153"/>
      <c r="S122" s="153"/>
      <c r="T122" s="161">
        <f>D122</f>
        <v>0</v>
      </c>
      <c r="U122" s="160"/>
      <c r="V122" s="155"/>
      <c r="W122" s="155"/>
      <c r="X122" s="155"/>
      <c r="Y122" s="155"/>
      <c r="Z122" s="155"/>
    </row>
    <row r="123" spans="1:26" s="115" customFormat="1" x14ac:dyDescent="0.3">
      <c r="A123" s="156" t="s">
        <v>474</v>
      </c>
      <c r="B123" s="487" t="s">
        <v>586</v>
      </c>
      <c r="C123" s="487"/>
      <c r="D123" s="150"/>
      <c r="E123" s="151"/>
      <c r="F123" s="152"/>
      <c r="G123" s="153"/>
      <c r="H123" s="153"/>
      <c r="I123" s="153"/>
      <c r="J123" s="153"/>
      <c r="K123" s="157"/>
      <c r="L123" s="153"/>
      <c r="M123" s="153"/>
      <c r="N123" s="153"/>
      <c r="O123" s="153"/>
      <c r="P123" s="162">
        <f>-D123</f>
        <v>0</v>
      </c>
      <c r="Q123" s="153"/>
      <c r="R123" s="153"/>
      <c r="S123" s="153"/>
      <c r="T123" s="153"/>
      <c r="U123" s="160"/>
      <c r="V123" s="155"/>
      <c r="W123" s="155"/>
      <c r="X123" s="155"/>
      <c r="Y123" s="155"/>
      <c r="Z123" s="155"/>
    </row>
    <row r="124" spans="1:26" s="115" customFormat="1" x14ac:dyDescent="0.3">
      <c r="A124" s="156" t="s">
        <v>475</v>
      </c>
      <c r="B124" s="487" t="s">
        <v>581</v>
      </c>
      <c r="C124" s="487"/>
      <c r="D124" s="150"/>
      <c r="E124" s="151"/>
      <c r="F124" s="152"/>
      <c r="G124" s="153"/>
      <c r="H124" s="153"/>
      <c r="I124" s="153"/>
      <c r="J124" s="153"/>
      <c r="K124" s="157"/>
      <c r="L124" s="153"/>
      <c r="M124" s="153"/>
      <c r="N124" s="153"/>
      <c r="O124" s="153"/>
      <c r="P124" s="162">
        <f>D124</f>
        <v>0</v>
      </c>
      <c r="Q124" s="153"/>
      <c r="R124" s="153"/>
      <c r="S124" s="153"/>
      <c r="T124" s="153"/>
      <c r="U124" s="160"/>
      <c r="V124" s="155"/>
      <c r="W124" s="155"/>
      <c r="X124" s="155"/>
      <c r="Y124" s="155"/>
      <c r="Z124" s="155"/>
    </row>
    <row r="125" spans="1:26" s="115" customFormat="1" x14ac:dyDescent="0.3">
      <c r="A125" s="156" t="s">
        <v>485</v>
      </c>
      <c r="B125" s="487" t="s">
        <v>582</v>
      </c>
      <c r="C125" s="487"/>
      <c r="D125" s="150"/>
      <c r="E125" s="151"/>
      <c r="F125" s="152"/>
      <c r="G125" s="153"/>
      <c r="H125" s="153"/>
      <c r="I125" s="153"/>
      <c r="J125" s="153"/>
      <c r="K125" s="157"/>
      <c r="L125" s="153"/>
      <c r="M125" s="153"/>
      <c r="N125" s="162">
        <f>-D125</f>
        <v>0</v>
      </c>
      <c r="O125" s="153"/>
      <c r="P125" s="153"/>
      <c r="Q125" s="153"/>
      <c r="R125" s="153"/>
      <c r="S125" s="153"/>
      <c r="T125" s="153"/>
      <c r="U125" s="160"/>
      <c r="V125" s="155"/>
      <c r="W125" s="155"/>
      <c r="X125" s="155"/>
      <c r="Y125" s="155"/>
      <c r="Z125" s="155"/>
    </row>
    <row r="126" spans="1:26" s="115" customFormat="1" x14ac:dyDescent="0.3">
      <c r="A126" s="156" t="s">
        <v>466</v>
      </c>
      <c r="B126" s="487" t="s">
        <v>583</v>
      </c>
      <c r="C126" s="487"/>
      <c r="D126" s="150"/>
      <c r="E126" s="151"/>
      <c r="F126" s="152"/>
      <c r="G126" s="153"/>
      <c r="H126" s="153"/>
      <c r="I126" s="153"/>
      <c r="J126" s="153"/>
      <c r="K126" s="157"/>
      <c r="L126" s="153"/>
      <c r="M126" s="153"/>
      <c r="N126" s="153"/>
      <c r="O126" s="153"/>
      <c r="P126" s="153"/>
      <c r="Q126" s="153"/>
      <c r="R126" s="153"/>
      <c r="S126" s="153"/>
      <c r="T126" s="161">
        <f>D126</f>
        <v>0</v>
      </c>
      <c r="U126" s="160"/>
      <c r="V126" s="155"/>
      <c r="W126" s="155"/>
      <c r="X126" s="155"/>
      <c r="Y126" s="155"/>
      <c r="Z126" s="155"/>
    </row>
    <row r="127" spans="1:26" s="115" customFormat="1" x14ac:dyDescent="0.3">
      <c r="A127" s="156">
        <v>83</v>
      </c>
      <c r="B127" s="487" t="s">
        <v>584</v>
      </c>
      <c r="C127" s="487"/>
      <c r="D127" s="150"/>
      <c r="E127" s="151"/>
      <c r="F127" s="152"/>
      <c r="G127" s="153"/>
      <c r="H127" s="153"/>
      <c r="I127" s="153"/>
      <c r="J127" s="153"/>
      <c r="K127" s="157"/>
      <c r="L127" s="153"/>
      <c r="M127" s="153"/>
      <c r="N127" s="153"/>
      <c r="O127" s="162">
        <f>-D127</f>
        <v>0</v>
      </c>
      <c r="P127" s="153"/>
      <c r="Q127" s="153"/>
      <c r="R127" s="153"/>
      <c r="S127" s="153"/>
      <c r="T127" s="153"/>
      <c r="U127" s="160"/>
      <c r="V127" s="155"/>
      <c r="W127" s="155"/>
      <c r="X127" s="155"/>
      <c r="Y127" s="155"/>
      <c r="Z127" s="155"/>
    </row>
    <row r="128" spans="1:26" s="115" customFormat="1" x14ac:dyDescent="0.3">
      <c r="A128" s="156">
        <v>84</v>
      </c>
      <c r="B128" s="488" t="s">
        <v>585</v>
      </c>
      <c r="C128" s="488"/>
      <c r="D128" s="150"/>
      <c r="E128" s="151"/>
      <c r="F128" s="152"/>
      <c r="G128" s="153"/>
      <c r="H128" s="153"/>
      <c r="I128" s="153"/>
      <c r="J128" s="153"/>
      <c r="K128" s="163"/>
      <c r="L128" s="153"/>
      <c r="M128" s="153"/>
      <c r="N128" s="153"/>
      <c r="O128" s="153"/>
      <c r="P128" s="153"/>
      <c r="Q128" s="153"/>
      <c r="R128" s="153"/>
      <c r="S128" s="153"/>
      <c r="T128" s="161"/>
      <c r="U128" s="160"/>
      <c r="V128" s="155"/>
      <c r="W128" s="155"/>
      <c r="X128" s="155"/>
      <c r="Y128" s="155"/>
      <c r="Z128" s="155"/>
    </row>
    <row r="129" spans="1:26" x14ac:dyDescent="0.3">
      <c r="A129" s="164" t="s">
        <v>99</v>
      </c>
      <c r="B129" s="165"/>
      <c r="C129" s="165"/>
      <c r="D129" s="166"/>
      <c r="E129" s="167"/>
      <c r="F129" s="168">
        <f>SUM(F74:F128)</f>
        <v>0</v>
      </c>
      <c r="G129" s="168">
        <f t="shared" ref="G129:Z129" si="1">SUM(G74:G128)</f>
        <v>0</v>
      </c>
      <c r="H129" s="168">
        <f t="shared" si="1"/>
        <v>0</v>
      </c>
      <c r="I129" s="168">
        <f t="shared" si="1"/>
        <v>0</v>
      </c>
      <c r="J129" s="168">
        <f t="shared" si="1"/>
        <v>0</v>
      </c>
      <c r="K129" s="168">
        <f t="shared" si="1"/>
        <v>0</v>
      </c>
      <c r="L129" s="168">
        <f t="shared" si="1"/>
        <v>0</v>
      </c>
      <c r="M129" s="168">
        <f t="shared" si="1"/>
        <v>0</v>
      </c>
      <c r="N129" s="168">
        <f t="shared" si="1"/>
        <v>0</v>
      </c>
      <c r="O129" s="168">
        <f t="shared" si="1"/>
        <v>0</v>
      </c>
      <c r="P129" s="168">
        <f t="shared" si="1"/>
        <v>0</v>
      </c>
      <c r="Q129" s="168">
        <f t="shared" si="1"/>
        <v>0</v>
      </c>
      <c r="R129" s="168">
        <f t="shared" si="1"/>
        <v>0</v>
      </c>
      <c r="S129" s="168">
        <f t="shared" si="1"/>
        <v>0</v>
      </c>
      <c r="T129" s="168">
        <f t="shared" si="1"/>
        <v>0</v>
      </c>
      <c r="U129" s="168">
        <f t="shared" si="1"/>
        <v>0</v>
      </c>
      <c r="V129" s="168">
        <f t="shared" si="1"/>
        <v>0</v>
      </c>
      <c r="W129" s="168">
        <f t="shared" si="1"/>
        <v>0</v>
      </c>
      <c r="X129" s="168">
        <f t="shared" si="1"/>
        <v>0</v>
      </c>
      <c r="Y129" s="168">
        <f t="shared" si="1"/>
        <v>0</v>
      </c>
      <c r="Z129" s="168">
        <f t="shared" si="1"/>
        <v>0</v>
      </c>
    </row>
    <row r="130" spans="1:26" x14ac:dyDescent="0.3">
      <c r="B130" s="5"/>
      <c r="C130" s="5"/>
    </row>
    <row r="131" spans="1:26" x14ac:dyDescent="0.3">
      <c r="B131" s="5"/>
      <c r="C131" s="5"/>
    </row>
    <row r="132" spans="1:26" x14ac:dyDescent="0.3">
      <c r="B132" s="5"/>
      <c r="C132" s="5"/>
    </row>
    <row r="133" spans="1:26" x14ac:dyDescent="0.3">
      <c r="B133" s="5"/>
      <c r="C133" s="5"/>
    </row>
  </sheetData>
  <mergeCells count="63">
    <mergeCell ref="X72:Z72"/>
    <mergeCell ref="B84:C84"/>
    <mergeCell ref="A2:P2"/>
    <mergeCell ref="H4:I5"/>
    <mergeCell ref="O4:P5"/>
    <mergeCell ref="B76:C76"/>
    <mergeCell ref="B77:C77"/>
    <mergeCell ref="B78:C78"/>
    <mergeCell ref="B73:C73"/>
    <mergeCell ref="A72:W72"/>
    <mergeCell ref="B79:C79"/>
    <mergeCell ref="B80:C80"/>
    <mergeCell ref="B81:C81"/>
    <mergeCell ref="B82:C82"/>
    <mergeCell ref="B83:C83"/>
    <mergeCell ref="B96:C96"/>
    <mergeCell ref="B85:C85"/>
    <mergeCell ref="B86:C86"/>
    <mergeCell ref="B87:C87"/>
    <mergeCell ref="B88:C88"/>
    <mergeCell ref="B89:C89"/>
    <mergeCell ref="B90:C90"/>
    <mergeCell ref="B91:C91"/>
    <mergeCell ref="B92:C92"/>
    <mergeCell ref="B93:C93"/>
    <mergeCell ref="B94:C94"/>
    <mergeCell ref="B95:C95"/>
    <mergeCell ref="B106:C106"/>
    <mergeCell ref="B97:C97"/>
    <mergeCell ref="T97:U97"/>
    <mergeCell ref="B98:C98"/>
    <mergeCell ref="T98:U98"/>
    <mergeCell ref="B99:C99"/>
    <mergeCell ref="B100:C100"/>
    <mergeCell ref="B101:C101"/>
    <mergeCell ref="B102:C102"/>
    <mergeCell ref="B103:C103"/>
    <mergeCell ref="B104:C104"/>
    <mergeCell ref="B105:C105"/>
    <mergeCell ref="B117:C117"/>
    <mergeCell ref="B118:C118"/>
    <mergeCell ref="B107:C107"/>
    <mergeCell ref="B108:C108"/>
    <mergeCell ref="B109:C109"/>
    <mergeCell ref="B110:C110"/>
    <mergeCell ref="B111:C111"/>
    <mergeCell ref="B112:C112"/>
    <mergeCell ref="B125:C125"/>
    <mergeCell ref="B126:C126"/>
    <mergeCell ref="B127:C127"/>
    <mergeCell ref="B128:C128"/>
    <mergeCell ref="B74:C74"/>
    <mergeCell ref="B75:C75"/>
    <mergeCell ref="B119:C119"/>
    <mergeCell ref="B120:C120"/>
    <mergeCell ref="B121:C121"/>
    <mergeCell ref="B122:C122"/>
    <mergeCell ref="B123:C123"/>
    <mergeCell ref="B124:C124"/>
    <mergeCell ref="B113:C113"/>
    <mergeCell ref="B114:C114"/>
    <mergeCell ref="B115:C115"/>
    <mergeCell ref="B116:C116"/>
  </mergeCells>
  <pageMargins left="0.25" right="0.25" top="0.75" bottom="0.75" header="0.3" footer="0.3"/>
  <pageSetup paperSize="8"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B125"/>
  <sheetViews>
    <sheetView topLeftCell="L1" zoomScale="85" zoomScaleNormal="85" workbookViewId="0">
      <selection activeCell="Z5" sqref="Z5"/>
    </sheetView>
  </sheetViews>
  <sheetFormatPr defaultColWidth="9.109375" defaultRowHeight="14.4" x14ac:dyDescent="0.3"/>
  <cols>
    <col min="1" max="1" width="56.5546875" style="174" customWidth="1"/>
    <col min="2" max="2" width="16.88671875" style="174" customWidth="1"/>
    <col min="3" max="3" width="10.88671875" style="208" bestFit="1" customWidth="1"/>
    <col min="4" max="4" width="10.6640625" style="208" bestFit="1" customWidth="1"/>
    <col min="5" max="5" width="9.6640625" style="208" bestFit="1" customWidth="1"/>
    <col min="6" max="6" width="10.6640625" style="208" bestFit="1" customWidth="1"/>
    <col min="7" max="7" width="9.6640625" style="208" bestFit="1" customWidth="1"/>
    <col min="8" max="8" width="8.6640625" style="208" bestFit="1" customWidth="1"/>
    <col min="9" max="9" width="9.6640625" style="208" bestFit="1" customWidth="1"/>
    <col min="10" max="10" width="10.6640625" style="208" bestFit="1" customWidth="1"/>
    <col min="11" max="11" width="10.88671875" style="208" bestFit="1" customWidth="1"/>
    <col min="12" max="12" width="10.6640625" style="208" customWidth="1"/>
    <col min="13" max="13" width="10.6640625" style="208" bestFit="1" customWidth="1"/>
    <col min="14" max="15" width="9.6640625" style="208" bestFit="1" customWidth="1"/>
    <col min="16" max="17" width="10.6640625" style="208" bestFit="1" customWidth="1"/>
    <col min="18" max="19" width="9.6640625" style="208" bestFit="1" customWidth="1"/>
    <col min="20" max="20" width="10.6640625" style="208" bestFit="1" customWidth="1"/>
    <col min="21" max="21" width="12.44140625" style="208" bestFit="1" customWidth="1"/>
    <col min="22" max="23" width="9.6640625" style="208" bestFit="1" customWidth="1"/>
    <col min="24" max="24" width="10.6640625" style="208" customWidth="1"/>
    <col min="25" max="25" width="59.88671875" style="174" customWidth="1"/>
    <col min="26" max="26" width="14.5546875" style="224" bestFit="1" customWidth="1"/>
    <col min="27" max="16384" width="9.109375" style="174"/>
  </cols>
  <sheetData>
    <row r="1" spans="1:26" ht="29.25" customHeight="1" thickBot="1" x14ac:dyDescent="0.35">
      <c r="A1" s="513" t="s">
        <v>560</v>
      </c>
      <c r="B1" s="514"/>
      <c r="C1" s="515" t="s">
        <v>1074</v>
      </c>
      <c r="D1" s="516"/>
      <c r="E1" s="516"/>
      <c r="F1" s="516"/>
      <c r="G1" s="516"/>
      <c r="H1" s="516"/>
      <c r="I1" s="516"/>
      <c r="J1" s="516"/>
      <c r="K1" s="516"/>
      <c r="L1" s="516"/>
      <c r="M1" s="516"/>
      <c r="N1" s="516"/>
      <c r="O1" s="516"/>
      <c r="P1" s="516"/>
      <c r="Q1" s="516"/>
      <c r="R1" s="516"/>
      <c r="S1" s="516"/>
      <c r="T1" s="516"/>
      <c r="U1" s="516"/>
      <c r="V1" s="516"/>
      <c r="W1" s="516"/>
      <c r="X1" s="517"/>
      <c r="Y1" s="226" t="s">
        <v>439</v>
      </c>
      <c r="Z1" s="227"/>
    </row>
    <row r="2" spans="1:26" ht="16.5" customHeight="1" thickBot="1" x14ac:dyDescent="0.35">
      <c r="A2" s="175" t="s">
        <v>433</v>
      </c>
      <c r="B2" s="176"/>
      <c r="C2" s="228">
        <v>1</v>
      </c>
      <c r="D2" s="229">
        <v>2</v>
      </c>
      <c r="E2" s="229">
        <v>3</v>
      </c>
      <c r="F2" s="229">
        <v>4</v>
      </c>
      <c r="G2" s="229" t="s">
        <v>603</v>
      </c>
      <c r="H2" s="229" t="s">
        <v>604</v>
      </c>
      <c r="I2" s="228" t="s">
        <v>605</v>
      </c>
      <c r="J2" s="230">
        <v>6</v>
      </c>
      <c r="K2" s="228">
        <v>7</v>
      </c>
      <c r="L2" s="230">
        <v>8</v>
      </c>
      <c r="M2" s="230" t="s">
        <v>620</v>
      </c>
      <c r="N2" s="229" t="s">
        <v>621</v>
      </c>
      <c r="O2" s="230" t="s">
        <v>622</v>
      </c>
      <c r="P2" s="229" t="s">
        <v>606</v>
      </c>
      <c r="Q2" s="230" t="s">
        <v>607</v>
      </c>
      <c r="R2" s="229" t="s">
        <v>608</v>
      </c>
      <c r="S2" s="230" t="s">
        <v>623</v>
      </c>
      <c r="T2" s="229" t="s">
        <v>624</v>
      </c>
      <c r="U2" s="229" t="s">
        <v>625</v>
      </c>
      <c r="V2" s="229" t="s">
        <v>626</v>
      </c>
      <c r="W2" s="229">
        <v>12</v>
      </c>
      <c r="X2" s="231"/>
      <c r="Y2" s="232"/>
      <c r="Z2" s="233"/>
    </row>
    <row r="3" spans="1:26" ht="15" thickBot="1" x14ac:dyDescent="0.35">
      <c r="A3" s="177" t="s">
        <v>100</v>
      </c>
      <c r="B3" s="178">
        <v>2014</v>
      </c>
      <c r="C3" s="504" t="s">
        <v>494</v>
      </c>
      <c r="D3" s="505"/>
      <c r="E3" s="505"/>
      <c r="F3" s="505"/>
      <c r="G3" s="505"/>
      <c r="H3" s="505"/>
      <c r="I3" s="505"/>
      <c r="J3" s="505"/>
      <c r="K3" s="505"/>
      <c r="L3" s="505"/>
      <c r="M3" s="505"/>
      <c r="N3" s="505"/>
      <c r="O3" s="505"/>
      <c r="P3" s="505"/>
      <c r="Q3" s="505"/>
      <c r="R3" s="505"/>
      <c r="S3" s="505"/>
      <c r="T3" s="505"/>
      <c r="U3" s="505"/>
      <c r="V3" s="505"/>
      <c r="W3" s="505"/>
      <c r="X3" s="506"/>
      <c r="Y3" s="179" t="s">
        <v>100</v>
      </c>
      <c r="Z3" s="180"/>
    </row>
    <row r="4" spans="1:26" ht="15" thickBot="1" x14ac:dyDescent="0.35">
      <c r="A4" s="181" t="s">
        <v>101</v>
      </c>
      <c r="B4" s="182"/>
      <c r="C4" s="507"/>
      <c r="D4" s="508"/>
      <c r="E4" s="508"/>
      <c r="F4" s="508"/>
      <c r="G4" s="508"/>
      <c r="H4" s="508"/>
      <c r="I4" s="508"/>
      <c r="J4" s="508"/>
      <c r="K4" s="508"/>
      <c r="L4" s="508"/>
      <c r="M4" s="508"/>
      <c r="N4" s="508"/>
      <c r="O4" s="508"/>
      <c r="P4" s="508"/>
      <c r="Q4" s="508"/>
      <c r="R4" s="508"/>
      <c r="S4" s="508"/>
      <c r="T4" s="508"/>
      <c r="U4" s="508"/>
      <c r="V4" s="508"/>
      <c r="W4" s="508"/>
      <c r="X4" s="509"/>
      <c r="Y4" s="183" t="s">
        <v>101</v>
      </c>
      <c r="Z4" s="184"/>
    </row>
    <row r="5" spans="1:26" ht="15" thickBot="1" x14ac:dyDescent="0.35">
      <c r="A5" s="185" t="s">
        <v>102</v>
      </c>
      <c r="B5" s="182"/>
      <c r="C5" s="510"/>
      <c r="D5" s="511"/>
      <c r="E5" s="511"/>
      <c r="F5" s="511"/>
      <c r="G5" s="511"/>
      <c r="H5" s="511"/>
      <c r="I5" s="511"/>
      <c r="J5" s="511"/>
      <c r="K5" s="511"/>
      <c r="L5" s="511"/>
      <c r="M5" s="511"/>
      <c r="N5" s="511"/>
      <c r="O5" s="511"/>
      <c r="P5" s="511"/>
      <c r="Q5" s="511"/>
      <c r="R5" s="511"/>
      <c r="S5" s="511"/>
      <c r="T5" s="511"/>
      <c r="U5" s="511"/>
      <c r="V5" s="511"/>
      <c r="W5" s="511"/>
      <c r="X5" s="512"/>
      <c r="Y5" s="186" t="s">
        <v>102</v>
      </c>
      <c r="Z5" s="184"/>
    </row>
    <row r="6" spans="1:26" ht="15" thickBot="1" x14ac:dyDescent="0.35">
      <c r="A6" s="187" t="s">
        <v>103</v>
      </c>
      <c r="B6" s="234" t="e">
        <f>#REF!</f>
        <v>#REF!</v>
      </c>
      <c r="C6" s="190"/>
      <c r="D6" s="192" t="e">
        <f>#REF!+#REF!</f>
        <v>#REF!</v>
      </c>
      <c r="E6" s="193"/>
      <c r="F6" s="194" t="e">
        <f>#REF!</f>
        <v>#REF!</v>
      </c>
      <c r="G6" s="193"/>
      <c r="H6" s="194"/>
      <c r="I6" s="193"/>
      <c r="J6" s="235"/>
      <c r="K6" s="205"/>
      <c r="L6" s="235"/>
      <c r="M6" s="205"/>
      <c r="N6" s="235"/>
      <c r="O6" s="205"/>
      <c r="P6" s="235"/>
      <c r="Q6" s="205"/>
      <c r="R6" s="235"/>
      <c r="S6" s="205"/>
      <c r="T6" s="235"/>
      <c r="U6" s="205"/>
      <c r="V6" s="235"/>
      <c r="W6" s="205"/>
      <c r="X6" s="236" t="e">
        <f t="shared" ref="X6:X11" si="0">SUM(C6:W6)</f>
        <v>#REF!</v>
      </c>
      <c r="Y6" s="188" t="s">
        <v>103</v>
      </c>
      <c r="Z6" s="189" t="e">
        <f t="shared" ref="Z6:Z11" si="1">B6+X6</f>
        <v>#REF!</v>
      </c>
    </row>
    <row r="7" spans="1:26" ht="15" thickBot="1" x14ac:dyDescent="0.35">
      <c r="A7" s="187" t="s">
        <v>104</v>
      </c>
      <c r="B7" s="234" t="e">
        <f>#REF!</f>
        <v>#REF!</v>
      </c>
      <c r="C7" s="190"/>
      <c r="D7" s="192" t="e">
        <f>#REF!</f>
        <v>#REF!</v>
      </c>
      <c r="E7" s="193"/>
      <c r="F7" s="194"/>
      <c r="G7" s="193"/>
      <c r="H7" s="194"/>
      <c r="I7" s="193"/>
      <c r="J7" s="235" t="e">
        <f>#REF!+#REF!+#REF!+#REF!</f>
        <v>#REF!</v>
      </c>
      <c r="K7" s="205"/>
      <c r="L7" s="235"/>
      <c r="M7" s="205"/>
      <c r="N7" s="235"/>
      <c r="O7" s="205"/>
      <c r="P7" s="235" t="e">
        <f>#REF!</f>
        <v>#REF!</v>
      </c>
      <c r="Q7" s="205"/>
      <c r="R7" s="235" t="e">
        <f>#REF!</f>
        <v>#REF!</v>
      </c>
      <c r="S7" s="205" t="e">
        <f>#REF!</f>
        <v>#REF!</v>
      </c>
      <c r="T7" s="235"/>
      <c r="U7" s="205"/>
      <c r="V7" s="235"/>
      <c r="W7" s="205"/>
      <c r="X7" s="237" t="e">
        <f t="shared" si="0"/>
        <v>#REF!</v>
      </c>
      <c r="Y7" s="188" t="s">
        <v>104</v>
      </c>
      <c r="Z7" s="189" t="e">
        <f t="shared" si="1"/>
        <v>#REF!</v>
      </c>
    </row>
    <row r="8" spans="1:26" ht="15" thickBot="1" x14ac:dyDescent="0.35">
      <c r="A8" s="187" t="s">
        <v>105</v>
      </c>
      <c r="B8" s="234" t="e">
        <f>#REF!</f>
        <v>#REF!</v>
      </c>
      <c r="C8" s="190"/>
      <c r="D8" s="192" t="e">
        <f>#REF!</f>
        <v>#REF!</v>
      </c>
      <c r="E8" s="193"/>
      <c r="F8" s="194"/>
      <c r="G8" s="193"/>
      <c r="H8" s="194"/>
      <c r="I8" s="193"/>
      <c r="J8" s="235"/>
      <c r="K8" s="205"/>
      <c r="L8" s="235"/>
      <c r="M8" s="205"/>
      <c r="N8" s="235"/>
      <c r="O8" s="205"/>
      <c r="P8" s="235"/>
      <c r="Q8" s="205"/>
      <c r="R8" s="235"/>
      <c r="S8" s="205"/>
      <c r="T8" s="235"/>
      <c r="U8" s="205"/>
      <c r="V8" s="235"/>
      <c r="W8" s="205"/>
      <c r="X8" s="237" t="e">
        <f t="shared" si="0"/>
        <v>#REF!</v>
      </c>
      <c r="Y8" s="188" t="s">
        <v>105</v>
      </c>
      <c r="Z8" s="189" t="e">
        <f t="shared" si="1"/>
        <v>#REF!</v>
      </c>
    </row>
    <row r="9" spans="1:26" ht="15" thickBot="1" x14ac:dyDescent="0.35">
      <c r="A9" s="187" t="s">
        <v>106</v>
      </c>
      <c r="B9" s="234" t="e">
        <f>#REF!</f>
        <v>#REF!</v>
      </c>
      <c r="C9" s="190"/>
      <c r="D9" s="192" t="e">
        <f>#REF!+#REF!</f>
        <v>#REF!</v>
      </c>
      <c r="E9" s="193"/>
      <c r="F9" s="194" t="e">
        <f>#REF!</f>
        <v>#REF!</v>
      </c>
      <c r="G9" s="193"/>
      <c r="H9" s="194"/>
      <c r="I9" s="193"/>
      <c r="J9" s="235"/>
      <c r="K9" s="205"/>
      <c r="L9" s="235"/>
      <c r="M9" s="205"/>
      <c r="N9" s="235"/>
      <c r="O9" s="205"/>
      <c r="P9" s="235"/>
      <c r="Q9" s="205"/>
      <c r="R9" s="235"/>
      <c r="S9" s="205"/>
      <c r="T9" s="235"/>
      <c r="U9" s="205"/>
      <c r="V9" s="235"/>
      <c r="W9" s="205"/>
      <c r="X9" s="237" t="e">
        <f t="shared" si="0"/>
        <v>#REF!</v>
      </c>
      <c r="Y9" s="188" t="s">
        <v>106</v>
      </c>
      <c r="Z9" s="189" t="e">
        <f t="shared" si="1"/>
        <v>#REF!</v>
      </c>
    </row>
    <row r="10" spans="1:26" ht="15" thickBot="1" x14ac:dyDescent="0.35">
      <c r="A10" s="187" t="s">
        <v>107</v>
      </c>
      <c r="B10" s="234" t="e">
        <f>#REF!</f>
        <v>#REF!</v>
      </c>
      <c r="C10" s="190"/>
      <c r="D10" s="192" t="e">
        <f>#REF!</f>
        <v>#REF!</v>
      </c>
      <c r="E10" s="193"/>
      <c r="F10" s="194"/>
      <c r="G10" s="193"/>
      <c r="H10" s="194"/>
      <c r="I10" s="193"/>
      <c r="J10" s="235"/>
      <c r="K10" s="205"/>
      <c r="L10" s="235"/>
      <c r="M10" s="205"/>
      <c r="N10" s="235"/>
      <c r="O10" s="205"/>
      <c r="P10" s="235"/>
      <c r="Q10" s="205"/>
      <c r="R10" s="235"/>
      <c r="S10" s="205"/>
      <c r="T10" s="235"/>
      <c r="U10" s="205"/>
      <c r="V10" s="235"/>
      <c r="W10" s="205"/>
      <c r="X10" s="237" t="e">
        <f t="shared" si="0"/>
        <v>#REF!</v>
      </c>
      <c r="Y10" s="188" t="s">
        <v>107</v>
      </c>
      <c r="Z10" s="189" t="e">
        <f t="shared" si="1"/>
        <v>#REF!</v>
      </c>
    </row>
    <row r="11" spans="1:26" ht="15" thickBot="1" x14ac:dyDescent="0.35">
      <c r="A11" s="187" t="s">
        <v>108</v>
      </c>
      <c r="B11" s="238" t="e">
        <f>#REF!</f>
        <v>#REF!</v>
      </c>
      <c r="C11" s="190"/>
      <c r="D11" s="192" t="e">
        <f>#REF!</f>
        <v>#REF!</v>
      </c>
      <c r="E11" s="193"/>
      <c r="F11" s="194"/>
      <c r="G11" s="193"/>
      <c r="H11" s="194"/>
      <c r="I11" s="193"/>
      <c r="J11" s="235"/>
      <c r="K11" s="205"/>
      <c r="L11" s="235"/>
      <c r="M11" s="205"/>
      <c r="N11" s="235"/>
      <c r="O11" s="205"/>
      <c r="P11" s="235"/>
      <c r="Q11" s="205"/>
      <c r="R11" s="235"/>
      <c r="S11" s="205"/>
      <c r="T11" s="235"/>
      <c r="U11" s="205"/>
      <c r="V11" s="235"/>
      <c r="W11" s="205"/>
      <c r="X11" s="237" t="e">
        <f t="shared" si="0"/>
        <v>#REF!</v>
      </c>
      <c r="Y11" s="188" t="s">
        <v>108</v>
      </c>
      <c r="Z11" s="195" t="e">
        <f t="shared" si="1"/>
        <v>#REF!</v>
      </c>
    </row>
    <row r="12" spans="1:26" ht="15" thickBot="1" x14ac:dyDescent="0.35">
      <c r="A12" s="196" t="s">
        <v>99</v>
      </c>
      <c r="B12" s="239" t="e">
        <f>SUM(B6:B11)</f>
        <v>#REF!</v>
      </c>
      <c r="C12" s="190"/>
      <c r="D12" s="192"/>
      <c r="E12" s="193"/>
      <c r="F12" s="194"/>
      <c r="G12" s="193"/>
      <c r="H12" s="194"/>
      <c r="I12" s="193"/>
      <c r="J12" s="235"/>
      <c r="K12" s="205"/>
      <c r="L12" s="235"/>
      <c r="M12" s="205"/>
      <c r="N12" s="235"/>
      <c r="O12" s="205"/>
      <c r="P12" s="235"/>
      <c r="Q12" s="205"/>
      <c r="R12" s="235"/>
      <c r="S12" s="205"/>
      <c r="T12" s="235"/>
      <c r="U12" s="205"/>
      <c r="V12" s="235"/>
      <c r="W12" s="205"/>
      <c r="X12" s="237"/>
      <c r="Y12" s="197" t="s">
        <v>99</v>
      </c>
      <c r="Z12" s="198" t="e">
        <f>SUM(Z6:Z11)</f>
        <v>#REF!</v>
      </c>
    </row>
    <row r="13" spans="1:26" ht="15" thickBot="1" x14ac:dyDescent="0.35">
      <c r="A13" s="187" t="s">
        <v>109</v>
      </c>
      <c r="B13" s="240"/>
      <c r="C13" s="190"/>
      <c r="D13" s="192"/>
      <c r="E13" s="193"/>
      <c r="F13" s="194"/>
      <c r="G13" s="193"/>
      <c r="H13" s="194"/>
      <c r="I13" s="193"/>
      <c r="J13" s="235"/>
      <c r="K13" s="205"/>
      <c r="L13" s="235"/>
      <c r="M13" s="205"/>
      <c r="N13" s="235"/>
      <c r="O13" s="205"/>
      <c r="P13" s="235"/>
      <c r="Q13" s="205"/>
      <c r="R13" s="235"/>
      <c r="S13" s="205"/>
      <c r="T13" s="235"/>
      <c r="U13" s="205"/>
      <c r="V13" s="235"/>
      <c r="W13" s="205"/>
      <c r="X13" s="237">
        <f>SUM(C13:W13)</f>
        <v>0</v>
      </c>
      <c r="Y13" s="188" t="s">
        <v>109</v>
      </c>
      <c r="Z13" s="189">
        <f>B13+X13</f>
        <v>0</v>
      </c>
    </row>
    <row r="14" spans="1:26" ht="15" thickBot="1" x14ac:dyDescent="0.35">
      <c r="A14" s="187" t="s">
        <v>110</v>
      </c>
      <c r="B14" s="241" t="e">
        <f>#REF!</f>
        <v>#REF!</v>
      </c>
      <c r="C14" s="190"/>
      <c r="D14" s="192"/>
      <c r="E14" s="193"/>
      <c r="F14" s="194"/>
      <c r="G14" s="193"/>
      <c r="H14" s="194"/>
      <c r="I14" s="193"/>
      <c r="J14" s="235"/>
      <c r="K14" s="205"/>
      <c r="L14" s="235"/>
      <c r="M14" s="205"/>
      <c r="N14" s="235"/>
      <c r="O14" s="205"/>
      <c r="P14" s="235"/>
      <c r="Q14" s="205"/>
      <c r="R14" s="235"/>
      <c r="S14" s="205"/>
      <c r="T14" s="235"/>
      <c r="U14" s="205"/>
      <c r="V14" s="235"/>
      <c r="W14" s="205"/>
      <c r="X14" s="237">
        <f>SUM(C14:W14)</f>
        <v>0</v>
      </c>
      <c r="Y14" s="188" t="s">
        <v>110</v>
      </c>
      <c r="Z14" s="199" t="e">
        <f>B14+X14</f>
        <v>#REF!</v>
      </c>
    </row>
    <row r="15" spans="1:26" ht="15" thickBot="1" x14ac:dyDescent="0.35">
      <c r="A15" s="187" t="s">
        <v>75</v>
      </c>
      <c r="B15" s="234" t="e">
        <f>#REF!</f>
        <v>#REF!</v>
      </c>
      <c r="C15" s="190"/>
      <c r="D15" s="192"/>
      <c r="E15" s="193"/>
      <c r="F15" s="194"/>
      <c r="G15" s="193"/>
      <c r="H15" s="194"/>
      <c r="I15" s="193"/>
      <c r="J15" s="235"/>
      <c r="K15" s="205"/>
      <c r="L15" s="235"/>
      <c r="M15" s="205"/>
      <c r="N15" s="235"/>
      <c r="O15" s="205"/>
      <c r="P15" s="235"/>
      <c r="Q15" s="205"/>
      <c r="R15" s="235"/>
      <c r="S15" s="205"/>
      <c r="T15" s="235"/>
      <c r="U15" s="205"/>
      <c r="V15" s="235"/>
      <c r="W15" s="205"/>
      <c r="X15" s="237">
        <f>SUM(C15:W15)</f>
        <v>0</v>
      </c>
      <c r="Y15" s="188" t="s">
        <v>75</v>
      </c>
      <c r="Z15" s="189" t="e">
        <f>B15+X15</f>
        <v>#REF!</v>
      </c>
    </row>
    <row r="16" spans="1:26" ht="15" thickBot="1" x14ac:dyDescent="0.35">
      <c r="A16" s="187" t="s">
        <v>111</v>
      </c>
      <c r="B16" s="242" t="e">
        <f>#REF!</f>
        <v>#REF!</v>
      </c>
      <c r="C16" s="190"/>
      <c r="D16" s="192"/>
      <c r="E16" s="193"/>
      <c r="F16" s="194"/>
      <c r="G16" s="193" t="e">
        <f>#REF!+#REF!</f>
        <v>#REF!</v>
      </c>
      <c r="H16" s="194" t="e">
        <f>#REF!</f>
        <v>#REF!</v>
      </c>
      <c r="I16" s="193" t="e">
        <f>#REF!</f>
        <v>#REF!</v>
      </c>
      <c r="J16" s="235"/>
      <c r="K16" s="205"/>
      <c r="L16" s="235"/>
      <c r="M16" s="205"/>
      <c r="N16" s="235"/>
      <c r="O16" s="205"/>
      <c r="P16" s="235"/>
      <c r="Q16" s="205"/>
      <c r="R16" s="235"/>
      <c r="S16" s="205"/>
      <c r="T16" s="235"/>
      <c r="U16" s="205"/>
      <c r="V16" s="235"/>
      <c r="W16" s="205"/>
      <c r="X16" s="237" t="e">
        <f>SUM(C16:W16)</f>
        <v>#REF!</v>
      </c>
      <c r="Y16" s="188" t="s">
        <v>111</v>
      </c>
      <c r="Z16" s="200" t="e">
        <f>B16+X16</f>
        <v>#REF!</v>
      </c>
    </row>
    <row r="17" spans="1:26" ht="15" thickBot="1" x14ac:dyDescent="0.35">
      <c r="A17" s="196" t="s">
        <v>99</v>
      </c>
      <c r="B17" s="239" t="e">
        <f>SUM(B14:B16)</f>
        <v>#REF!</v>
      </c>
      <c r="C17" s="190"/>
      <c r="D17" s="192"/>
      <c r="E17" s="193"/>
      <c r="F17" s="194"/>
      <c r="G17" s="193"/>
      <c r="H17" s="194"/>
      <c r="I17" s="193"/>
      <c r="J17" s="235"/>
      <c r="K17" s="205"/>
      <c r="L17" s="235"/>
      <c r="M17" s="205"/>
      <c r="N17" s="235"/>
      <c r="O17" s="205"/>
      <c r="P17" s="235"/>
      <c r="Q17" s="205"/>
      <c r="R17" s="235"/>
      <c r="S17" s="205"/>
      <c r="T17" s="235"/>
      <c r="U17" s="205"/>
      <c r="V17" s="235"/>
      <c r="W17" s="205"/>
      <c r="X17" s="237"/>
      <c r="Y17" s="197" t="s">
        <v>99</v>
      </c>
      <c r="Z17" s="198" t="e">
        <f>SUM(Z13:Z16)</f>
        <v>#REF!</v>
      </c>
    </row>
    <row r="18" spans="1:26" ht="29.25" customHeight="1" thickBot="1" x14ac:dyDescent="0.35">
      <c r="A18" s="181" t="s">
        <v>112</v>
      </c>
      <c r="B18" s="234" t="e">
        <f>#REF!</f>
        <v>#REF!</v>
      </c>
      <c r="C18" s="190"/>
      <c r="D18" s="192"/>
      <c r="E18" s="193" t="e">
        <f>#REF!</f>
        <v>#REF!</v>
      </c>
      <c r="F18" s="194"/>
      <c r="G18" s="193"/>
      <c r="H18" s="194"/>
      <c r="I18" s="193"/>
      <c r="J18" s="235"/>
      <c r="K18" s="205"/>
      <c r="L18" s="235"/>
      <c r="M18" s="205"/>
      <c r="N18" s="235"/>
      <c r="O18" s="205"/>
      <c r="P18" s="235"/>
      <c r="Q18" s="205"/>
      <c r="R18" s="235"/>
      <c r="S18" s="205"/>
      <c r="T18" s="235"/>
      <c r="U18" s="205"/>
      <c r="V18" s="235"/>
      <c r="W18" s="205"/>
      <c r="X18" s="237" t="e">
        <f>SUM(C18:W18)</f>
        <v>#REF!</v>
      </c>
      <c r="Y18" s="201" t="s">
        <v>112</v>
      </c>
      <c r="Z18" s="189" t="e">
        <f>B18+V18</f>
        <v>#REF!</v>
      </c>
    </row>
    <row r="19" spans="1:26" ht="15" thickBot="1" x14ac:dyDescent="0.35">
      <c r="A19" s="181" t="s">
        <v>113</v>
      </c>
      <c r="B19" s="28"/>
      <c r="C19" s="190"/>
      <c r="D19" s="192"/>
      <c r="E19" s="193"/>
      <c r="F19" s="194"/>
      <c r="G19" s="193"/>
      <c r="H19" s="194"/>
      <c r="I19" s="193"/>
      <c r="J19" s="235"/>
      <c r="K19" s="205"/>
      <c r="L19" s="235"/>
      <c r="M19" s="205"/>
      <c r="N19" s="235"/>
      <c r="O19" s="205"/>
      <c r="P19" s="235"/>
      <c r="Q19" s="205"/>
      <c r="R19" s="235"/>
      <c r="S19" s="205"/>
      <c r="T19" s="235"/>
      <c r="U19" s="205"/>
      <c r="V19" s="235"/>
      <c r="W19" s="205"/>
      <c r="X19" s="237"/>
      <c r="Y19" s="201" t="s">
        <v>113</v>
      </c>
      <c r="Z19" s="189"/>
    </row>
    <row r="20" spans="1:26" ht="15" thickBot="1" x14ac:dyDescent="0.35">
      <c r="A20" s="187" t="s">
        <v>114</v>
      </c>
      <c r="B20" s="234" t="e">
        <f>#REF!</f>
        <v>#REF!</v>
      </c>
      <c r="C20" s="190"/>
      <c r="D20" s="192" t="e">
        <f>#REF!</f>
        <v>#REF!</v>
      </c>
      <c r="E20" s="193"/>
      <c r="F20" s="194"/>
      <c r="G20" s="193"/>
      <c r="H20" s="194"/>
      <c r="I20" s="193"/>
      <c r="J20" s="235"/>
      <c r="K20" s="205"/>
      <c r="L20" s="235"/>
      <c r="M20" s="205"/>
      <c r="N20" s="235"/>
      <c r="O20" s="205"/>
      <c r="P20" s="235"/>
      <c r="Q20" s="205"/>
      <c r="R20" s="235"/>
      <c r="S20" s="205"/>
      <c r="T20" s="235"/>
      <c r="U20" s="205"/>
      <c r="V20" s="235"/>
      <c r="W20" s="205"/>
      <c r="X20" s="237" t="e">
        <f>SUM(C20:W20)</f>
        <v>#REF!</v>
      </c>
      <c r="Y20" s="188" t="s">
        <v>114</v>
      </c>
      <c r="Z20" s="189" t="e">
        <f>B20+X20</f>
        <v>#REF!</v>
      </c>
    </row>
    <row r="21" spans="1:26" ht="15" thickBot="1" x14ac:dyDescent="0.35">
      <c r="A21" s="187" t="s">
        <v>115</v>
      </c>
      <c r="B21" s="28" t="e">
        <f>#REF!</f>
        <v>#REF!</v>
      </c>
      <c r="C21" s="190"/>
      <c r="D21" s="192" t="e">
        <f>#REF!</f>
        <v>#REF!</v>
      </c>
      <c r="E21" s="193"/>
      <c r="F21" s="194"/>
      <c r="G21" s="193"/>
      <c r="H21" s="194"/>
      <c r="I21" s="193"/>
      <c r="J21" s="235"/>
      <c r="K21" s="205"/>
      <c r="L21" s="235"/>
      <c r="M21" s="205"/>
      <c r="N21" s="235"/>
      <c r="O21" s="205"/>
      <c r="P21" s="235"/>
      <c r="Q21" s="205"/>
      <c r="R21" s="235"/>
      <c r="S21" s="205"/>
      <c r="T21" s="235"/>
      <c r="U21" s="205"/>
      <c r="V21" s="235"/>
      <c r="W21" s="205"/>
      <c r="X21" s="237" t="e">
        <f>SUM(C21:W21)</f>
        <v>#REF!</v>
      </c>
      <c r="Y21" s="188" t="s">
        <v>115</v>
      </c>
      <c r="Z21" s="189" t="e">
        <f>B21+X21</f>
        <v>#REF!</v>
      </c>
    </row>
    <row r="22" spans="1:26" ht="15" thickBot="1" x14ac:dyDescent="0.35">
      <c r="A22" s="187" t="s">
        <v>116</v>
      </c>
      <c r="B22" s="234" t="e">
        <f>#REF!</f>
        <v>#REF!</v>
      </c>
      <c r="C22" s="190"/>
      <c r="D22" s="192"/>
      <c r="E22" s="193"/>
      <c r="F22" s="194"/>
      <c r="G22" s="193"/>
      <c r="H22" s="194"/>
      <c r="I22" s="193"/>
      <c r="J22" s="235"/>
      <c r="K22" s="205"/>
      <c r="L22" s="235"/>
      <c r="M22" s="205"/>
      <c r="N22" s="235"/>
      <c r="O22" s="205"/>
      <c r="P22" s="235"/>
      <c r="Q22" s="205"/>
      <c r="R22" s="235"/>
      <c r="S22" s="205"/>
      <c r="T22" s="235"/>
      <c r="U22" s="205"/>
      <c r="V22" s="235"/>
      <c r="W22" s="205"/>
      <c r="X22" s="237">
        <f>SUM(C22:W22)</f>
        <v>0</v>
      </c>
      <c r="Y22" s="188" t="s">
        <v>116</v>
      </c>
      <c r="Z22" s="189" t="e">
        <f>B22+X22</f>
        <v>#REF!</v>
      </c>
    </row>
    <row r="23" spans="1:26" ht="15" thickBot="1" x14ac:dyDescent="0.35">
      <c r="A23" s="187" t="s">
        <v>117</v>
      </c>
      <c r="B23" s="234" t="e">
        <f>#REF!</f>
        <v>#REF!</v>
      </c>
      <c r="C23" s="190"/>
      <c r="D23" s="192"/>
      <c r="E23" s="193"/>
      <c r="F23" s="194"/>
      <c r="G23" s="193"/>
      <c r="H23" s="194"/>
      <c r="I23" s="193"/>
      <c r="J23" s="235"/>
      <c r="K23" s="205"/>
      <c r="L23" s="235"/>
      <c r="M23" s="205"/>
      <c r="N23" s="235"/>
      <c r="O23" s="205"/>
      <c r="P23" s="235"/>
      <c r="Q23" s="205"/>
      <c r="R23" s="235"/>
      <c r="S23" s="205"/>
      <c r="T23" s="235"/>
      <c r="U23" s="205"/>
      <c r="V23" s="235"/>
      <c r="W23" s="205"/>
      <c r="X23" s="237">
        <f>SUM(C23:W23)</f>
        <v>0</v>
      </c>
      <c r="Y23" s="188" t="s">
        <v>117</v>
      </c>
      <c r="Z23" s="189" t="e">
        <f>B23+X23</f>
        <v>#REF!</v>
      </c>
    </row>
    <row r="24" spans="1:26" ht="15" thickBot="1" x14ac:dyDescent="0.35">
      <c r="A24" s="187" t="s">
        <v>118</v>
      </c>
      <c r="B24" s="238" t="e">
        <f>#REF!</f>
        <v>#REF!</v>
      </c>
      <c r="C24" s="190"/>
      <c r="D24" s="192"/>
      <c r="E24" s="193"/>
      <c r="F24" s="194"/>
      <c r="G24" s="193"/>
      <c r="H24" s="194"/>
      <c r="I24" s="193"/>
      <c r="J24" s="235"/>
      <c r="K24" s="205"/>
      <c r="L24" s="235"/>
      <c r="M24" s="205"/>
      <c r="N24" s="235"/>
      <c r="O24" s="205"/>
      <c r="P24" s="235"/>
      <c r="Q24" s="205"/>
      <c r="R24" s="235"/>
      <c r="S24" s="205"/>
      <c r="T24" s="235"/>
      <c r="U24" s="205"/>
      <c r="V24" s="235"/>
      <c r="W24" s="205"/>
      <c r="X24" s="237">
        <f>SUM(C24:W24)</f>
        <v>0</v>
      </c>
      <c r="Y24" s="188" t="s">
        <v>118</v>
      </c>
      <c r="Z24" s="195" t="e">
        <f>B24+X24</f>
        <v>#REF!</v>
      </c>
    </row>
    <row r="25" spans="1:26" ht="15" thickBot="1" x14ac:dyDescent="0.35">
      <c r="A25" s="196" t="s">
        <v>99</v>
      </c>
      <c r="B25" s="239" t="e">
        <f>SUM(B20:B24)</f>
        <v>#REF!</v>
      </c>
      <c r="C25" s="190"/>
      <c r="D25" s="192"/>
      <c r="E25" s="193"/>
      <c r="F25" s="194"/>
      <c r="G25" s="193"/>
      <c r="H25" s="194"/>
      <c r="I25" s="193"/>
      <c r="J25" s="235"/>
      <c r="K25" s="205"/>
      <c r="L25" s="235"/>
      <c r="M25" s="205"/>
      <c r="N25" s="235"/>
      <c r="O25" s="205"/>
      <c r="P25" s="235"/>
      <c r="Q25" s="205"/>
      <c r="R25" s="235"/>
      <c r="S25" s="205"/>
      <c r="T25" s="235"/>
      <c r="U25" s="205"/>
      <c r="V25" s="235"/>
      <c r="W25" s="205"/>
      <c r="X25" s="237"/>
      <c r="Y25" s="197" t="s">
        <v>99</v>
      </c>
      <c r="Z25" s="198" t="e">
        <f>SUM(Z20:Z24)</f>
        <v>#REF!</v>
      </c>
    </row>
    <row r="26" spans="1:26" ht="15" thickBot="1" x14ac:dyDescent="0.35">
      <c r="A26" s="181" t="s">
        <v>119</v>
      </c>
      <c r="B26" s="234" t="e">
        <f>#REF!</f>
        <v>#REF!</v>
      </c>
      <c r="C26" s="190"/>
      <c r="D26" s="192"/>
      <c r="E26" s="193"/>
      <c r="F26" s="194"/>
      <c r="G26" s="193"/>
      <c r="H26" s="194"/>
      <c r="I26" s="193"/>
      <c r="J26" s="235"/>
      <c r="K26" s="205"/>
      <c r="L26" s="235"/>
      <c r="M26" s="205"/>
      <c r="N26" s="235"/>
      <c r="O26" s="205"/>
      <c r="P26" s="235"/>
      <c r="Q26" s="205"/>
      <c r="R26" s="235"/>
      <c r="S26" s="205"/>
      <c r="T26" s="235"/>
      <c r="U26" s="205"/>
      <c r="V26" s="235"/>
      <c r="W26" s="205"/>
      <c r="X26" s="237">
        <f>SUM(C26:W26)</f>
        <v>0</v>
      </c>
      <c r="Y26" s="201" t="s">
        <v>119</v>
      </c>
      <c r="Z26" s="189" t="e">
        <f>B26+V26</f>
        <v>#REF!</v>
      </c>
    </row>
    <row r="27" spans="1:26" ht="15" thickBot="1" x14ac:dyDescent="0.35">
      <c r="A27" s="181" t="s">
        <v>120</v>
      </c>
      <c r="B27" s="243" t="e">
        <f>B26+B25+B17+B12+B18</f>
        <v>#REF!</v>
      </c>
      <c r="C27" s="190"/>
      <c r="D27" s="192"/>
      <c r="E27" s="193"/>
      <c r="F27" s="194"/>
      <c r="G27" s="193"/>
      <c r="H27" s="194"/>
      <c r="I27" s="193"/>
      <c r="J27" s="235"/>
      <c r="K27" s="205"/>
      <c r="L27" s="235"/>
      <c r="M27" s="205"/>
      <c r="N27" s="235"/>
      <c r="O27" s="205"/>
      <c r="P27" s="235"/>
      <c r="Q27" s="205"/>
      <c r="R27" s="235"/>
      <c r="S27" s="205"/>
      <c r="T27" s="235"/>
      <c r="U27" s="205"/>
      <c r="V27" s="235"/>
      <c r="W27" s="205"/>
      <c r="X27" s="237"/>
      <c r="Y27" s="201" t="s">
        <v>120</v>
      </c>
      <c r="Z27" s="202" t="e">
        <f>Z26+Z25+Z17+Z12+Z18</f>
        <v>#REF!</v>
      </c>
    </row>
    <row r="28" spans="1:26" ht="15" thickBot="1" x14ac:dyDescent="0.35">
      <c r="A28" s="181" t="s">
        <v>121</v>
      </c>
      <c r="B28" s="240"/>
      <c r="C28" s="190"/>
      <c r="D28" s="192"/>
      <c r="E28" s="193"/>
      <c r="F28" s="194"/>
      <c r="G28" s="193"/>
      <c r="H28" s="194"/>
      <c r="I28" s="193"/>
      <c r="J28" s="235"/>
      <c r="K28" s="205"/>
      <c r="L28" s="235"/>
      <c r="M28" s="205"/>
      <c r="N28" s="235"/>
      <c r="O28" s="205"/>
      <c r="P28" s="235"/>
      <c r="Q28" s="205"/>
      <c r="R28" s="235"/>
      <c r="S28" s="205"/>
      <c r="T28" s="235"/>
      <c r="U28" s="205"/>
      <c r="V28" s="235"/>
      <c r="W28" s="205"/>
      <c r="X28" s="237"/>
      <c r="Y28" s="201" t="s">
        <v>121</v>
      </c>
      <c r="Z28" s="189"/>
    </row>
    <row r="29" spans="1:26" ht="15" thickBot="1" x14ac:dyDescent="0.35">
      <c r="A29" s="181" t="s">
        <v>122</v>
      </c>
      <c r="B29" s="240"/>
      <c r="C29" s="190"/>
      <c r="D29" s="192"/>
      <c r="E29" s="193"/>
      <c r="F29" s="194"/>
      <c r="G29" s="193"/>
      <c r="H29" s="194"/>
      <c r="I29" s="193"/>
      <c r="J29" s="235"/>
      <c r="K29" s="205"/>
      <c r="L29" s="235"/>
      <c r="M29" s="205"/>
      <c r="N29" s="235"/>
      <c r="O29" s="205"/>
      <c r="P29" s="235"/>
      <c r="Q29" s="205"/>
      <c r="R29" s="235"/>
      <c r="S29" s="205"/>
      <c r="T29" s="235"/>
      <c r="U29" s="205"/>
      <c r="V29" s="235"/>
      <c r="W29" s="205"/>
      <c r="X29" s="237"/>
      <c r="Y29" s="201" t="s">
        <v>122</v>
      </c>
      <c r="Z29" s="189"/>
    </row>
    <row r="30" spans="1:26" ht="15" thickBot="1" x14ac:dyDescent="0.35">
      <c r="A30" s="187" t="s">
        <v>123</v>
      </c>
      <c r="B30" s="234" t="e">
        <f>#REF!</f>
        <v>#REF!</v>
      </c>
      <c r="C30" s="190"/>
      <c r="D30" s="192" t="e">
        <f>#REF!</f>
        <v>#REF!</v>
      </c>
      <c r="E30" s="193"/>
      <c r="F30" s="194"/>
      <c r="G30" s="193"/>
      <c r="H30" s="194"/>
      <c r="I30" s="193"/>
      <c r="J30" s="235"/>
      <c r="K30" s="205" t="e">
        <f>#REF!</f>
        <v>#REF!</v>
      </c>
      <c r="L30" s="235"/>
      <c r="M30" s="205"/>
      <c r="N30" s="235"/>
      <c r="O30" s="205"/>
      <c r="P30" s="235"/>
      <c r="Q30" s="205"/>
      <c r="R30" s="235"/>
      <c r="S30" s="205"/>
      <c r="T30" s="235"/>
      <c r="U30" s="205"/>
      <c r="V30" s="235"/>
      <c r="W30" s="205"/>
      <c r="X30" s="237" t="e">
        <f t="shared" ref="X30:X35" si="2">SUM(C30:W30)</f>
        <v>#REF!</v>
      </c>
      <c r="Y30" s="188" t="s">
        <v>123</v>
      </c>
      <c r="Z30" s="189" t="e">
        <f t="shared" ref="Z30:Z35" si="3">B30+X30</f>
        <v>#REF!</v>
      </c>
    </row>
    <row r="31" spans="1:26" ht="15" thickBot="1" x14ac:dyDescent="0.35">
      <c r="A31" s="187" t="s">
        <v>124</v>
      </c>
      <c r="B31" s="234" t="e">
        <f>#REF!</f>
        <v>#REF!</v>
      </c>
      <c r="C31" s="190"/>
      <c r="D31" s="192" t="e">
        <f>#REF!</f>
        <v>#REF!</v>
      </c>
      <c r="E31" s="193"/>
      <c r="F31" s="194"/>
      <c r="G31" s="193"/>
      <c r="H31" s="194"/>
      <c r="I31" s="193"/>
      <c r="J31" s="235"/>
      <c r="K31" s="205" t="e">
        <f>#REF!</f>
        <v>#REF!</v>
      </c>
      <c r="L31" s="235"/>
      <c r="M31" s="205"/>
      <c r="N31" s="235"/>
      <c r="O31" s="205"/>
      <c r="P31" s="235"/>
      <c r="Q31" s="205"/>
      <c r="R31" s="235"/>
      <c r="S31" s="205"/>
      <c r="T31" s="235"/>
      <c r="U31" s="205"/>
      <c r="V31" s="235"/>
      <c r="W31" s="205"/>
      <c r="X31" s="237" t="e">
        <f t="shared" si="2"/>
        <v>#REF!</v>
      </c>
      <c r="Y31" s="188" t="s">
        <v>124</v>
      </c>
      <c r="Z31" s="189" t="e">
        <f t="shared" si="3"/>
        <v>#REF!</v>
      </c>
    </row>
    <row r="32" spans="1:26" ht="15" thickBot="1" x14ac:dyDescent="0.35">
      <c r="A32" s="187" t="s">
        <v>125</v>
      </c>
      <c r="B32" s="234" t="e">
        <f>#REF!</f>
        <v>#REF!</v>
      </c>
      <c r="C32" s="190"/>
      <c r="D32" s="192" t="e">
        <f>#REF!</f>
        <v>#REF!</v>
      </c>
      <c r="E32" s="193"/>
      <c r="F32" s="194"/>
      <c r="G32" s="193"/>
      <c r="H32" s="194"/>
      <c r="I32" s="193"/>
      <c r="J32" s="235"/>
      <c r="K32" s="205" t="e">
        <f>#REF!</f>
        <v>#REF!</v>
      </c>
      <c r="L32" s="235"/>
      <c r="M32" s="205"/>
      <c r="N32" s="235"/>
      <c r="O32" s="205"/>
      <c r="P32" s="235"/>
      <c r="Q32" s="205"/>
      <c r="R32" s="235"/>
      <c r="S32" s="205"/>
      <c r="T32" s="235"/>
      <c r="U32" s="205"/>
      <c r="V32" s="235"/>
      <c r="W32" s="205"/>
      <c r="X32" s="237" t="e">
        <f t="shared" si="2"/>
        <v>#REF!</v>
      </c>
      <c r="Y32" s="188" t="s">
        <v>125</v>
      </c>
      <c r="Z32" s="189" t="e">
        <f t="shared" si="3"/>
        <v>#REF!</v>
      </c>
    </row>
    <row r="33" spans="1:26" ht="15" thickBot="1" x14ac:dyDescent="0.35">
      <c r="A33" s="187" t="s">
        <v>107</v>
      </c>
      <c r="B33" s="234" t="e">
        <f>#REF!</f>
        <v>#REF!</v>
      </c>
      <c r="C33" s="190"/>
      <c r="D33" s="192" t="e">
        <f>#REF!</f>
        <v>#REF!</v>
      </c>
      <c r="E33" s="193"/>
      <c r="F33" s="194"/>
      <c r="G33" s="193"/>
      <c r="H33" s="194"/>
      <c r="I33" s="193"/>
      <c r="J33" s="235"/>
      <c r="K33" s="205" t="e">
        <f>#REF!</f>
        <v>#REF!</v>
      </c>
      <c r="L33" s="235"/>
      <c r="M33" s="205"/>
      <c r="N33" s="235"/>
      <c r="O33" s="205"/>
      <c r="P33" s="235"/>
      <c r="Q33" s="205"/>
      <c r="R33" s="235"/>
      <c r="S33" s="205"/>
      <c r="T33" s="235"/>
      <c r="U33" s="205"/>
      <c r="V33" s="235"/>
      <c r="W33" s="205"/>
      <c r="X33" s="237" t="e">
        <f t="shared" si="2"/>
        <v>#REF!</v>
      </c>
      <c r="Y33" s="188" t="s">
        <v>107</v>
      </c>
      <c r="Z33" s="189" t="e">
        <f t="shared" si="3"/>
        <v>#REF!</v>
      </c>
    </row>
    <row r="34" spans="1:26" ht="15" thickBot="1" x14ac:dyDescent="0.35">
      <c r="A34" s="187" t="s">
        <v>126</v>
      </c>
      <c r="B34" s="234" t="e">
        <f>#REF!</f>
        <v>#REF!</v>
      </c>
      <c r="C34" s="190"/>
      <c r="D34" s="192"/>
      <c r="E34" s="193" t="e">
        <f>#REF!</f>
        <v>#REF!</v>
      </c>
      <c r="F34" s="194"/>
      <c r="G34" s="193"/>
      <c r="H34" s="194"/>
      <c r="I34" s="193"/>
      <c r="J34" s="235"/>
      <c r="K34" s="205"/>
      <c r="L34" s="235"/>
      <c r="M34" s="205"/>
      <c r="N34" s="235"/>
      <c r="O34" s="205"/>
      <c r="P34" s="235"/>
      <c r="Q34" s="205"/>
      <c r="R34" s="235"/>
      <c r="S34" s="205"/>
      <c r="T34" s="235"/>
      <c r="U34" s="205"/>
      <c r="V34" s="235"/>
      <c r="W34" s="205"/>
      <c r="X34" s="237" t="e">
        <f t="shared" si="2"/>
        <v>#REF!</v>
      </c>
      <c r="Y34" s="188" t="s">
        <v>126</v>
      </c>
      <c r="Z34" s="189" t="e">
        <f t="shared" si="3"/>
        <v>#REF!</v>
      </c>
    </row>
    <row r="35" spans="1:26" ht="15" thickBot="1" x14ac:dyDescent="0.35">
      <c r="A35" s="187" t="s">
        <v>127</v>
      </c>
      <c r="B35" s="238" t="e">
        <f>#REF!</f>
        <v>#REF!</v>
      </c>
      <c r="C35" s="190"/>
      <c r="D35" s="192"/>
      <c r="E35" s="193"/>
      <c r="F35" s="194"/>
      <c r="G35" s="193"/>
      <c r="H35" s="194"/>
      <c r="I35" s="193"/>
      <c r="J35" s="235"/>
      <c r="K35" s="205" t="e">
        <f>#REF!</f>
        <v>#REF!</v>
      </c>
      <c r="L35" s="235"/>
      <c r="M35" s="205"/>
      <c r="N35" s="235"/>
      <c r="O35" s="205"/>
      <c r="P35" s="235"/>
      <c r="Q35" s="205"/>
      <c r="R35" s="235"/>
      <c r="S35" s="205"/>
      <c r="T35" s="235"/>
      <c r="U35" s="205"/>
      <c r="V35" s="235"/>
      <c r="W35" s="205"/>
      <c r="X35" s="237" t="e">
        <f t="shared" si="2"/>
        <v>#REF!</v>
      </c>
      <c r="Y35" s="188" t="s">
        <v>127</v>
      </c>
      <c r="Z35" s="195" t="e">
        <f t="shared" si="3"/>
        <v>#REF!</v>
      </c>
    </row>
    <row r="36" spans="1:26" ht="15" thickBot="1" x14ac:dyDescent="0.35">
      <c r="A36" s="196" t="s">
        <v>99</v>
      </c>
      <c r="B36" s="239" t="e">
        <f>SUM(B30:B35)</f>
        <v>#REF!</v>
      </c>
      <c r="C36" s="190"/>
      <c r="D36" s="192"/>
      <c r="E36" s="193"/>
      <c r="F36" s="194"/>
      <c r="G36" s="193"/>
      <c r="H36" s="194"/>
      <c r="I36" s="193"/>
      <c r="J36" s="235"/>
      <c r="K36" s="205"/>
      <c r="L36" s="235"/>
      <c r="M36" s="205"/>
      <c r="N36" s="235"/>
      <c r="O36" s="205"/>
      <c r="P36" s="235"/>
      <c r="Q36" s="205"/>
      <c r="R36" s="235"/>
      <c r="S36" s="205"/>
      <c r="T36" s="235"/>
      <c r="U36" s="205"/>
      <c r="V36" s="235"/>
      <c r="W36" s="205"/>
      <c r="X36" s="237"/>
      <c r="Y36" s="197" t="s">
        <v>99</v>
      </c>
      <c r="Z36" s="198" t="e">
        <f>SUM(Z30:Z35)</f>
        <v>#REF!</v>
      </c>
    </row>
    <row r="37" spans="1:26" ht="15" thickBot="1" x14ac:dyDescent="0.35">
      <c r="A37" s="181" t="s">
        <v>128</v>
      </c>
      <c r="B37" s="240"/>
      <c r="C37" s="190"/>
      <c r="D37" s="192"/>
      <c r="E37" s="193"/>
      <c r="F37" s="194"/>
      <c r="G37" s="193"/>
      <c r="H37" s="194"/>
      <c r="I37" s="193"/>
      <c r="J37" s="235"/>
      <c r="K37" s="205"/>
      <c r="L37" s="235"/>
      <c r="M37" s="205"/>
      <c r="N37" s="235"/>
      <c r="O37" s="205"/>
      <c r="P37" s="235"/>
      <c r="Q37" s="205"/>
      <c r="R37" s="235"/>
      <c r="S37" s="205"/>
      <c r="T37" s="235"/>
      <c r="U37" s="205"/>
      <c r="V37" s="235"/>
      <c r="W37" s="205"/>
      <c r="X37" s="237"/>
      <c r="Y37" s="201" t="s">
        <v>128</v>
      </c>
      <c r="Z37" s="189"/>
    </row>
    <row r="38" spans="1:26" ht="15" thickBot="1" x14ac:dyDescent="0.35">
      <c r="A38" s="187" t="s">
        <v>129</v>
      </c>
      <c r="B38" s="234" t="e">
        <f>#REF!</f>
        <v>#REF!</v>
      </c>
      <c r="C38" s="190"/>
      <c r="D38" s="192"/>
      <c r="E38" s="193" t="e">
        <f>#REF!</f>
        <v>#REF!</v>
      </c>
      <c r="F38" s="194"/>
      <c r="G38" s="193"/>
      <c r="H38" s="194"/>
      <c r="I38" s="193"/>
      <c r="J38" s="235"/>
      <c r="K38" s="205"/>
      <c r="L38" s="235" t="e">
        <f>#REF!</f>
        <v>#REF!</v>
      </c>
      <c r="M38" s="205"/>
      <c r="N38" s="235"/>
      <c r="O38" s="205"/>
      <c r="P38" s="235"/>
      <c r="Q38" s="205"/>
      <c r="R38" s="235"/>
      <c r="S38" s="205"/>
      <c r="T38" s="235"/>
      <c r="U38" s="205"/>
      <c r="V38" s="235"/>
      <c r="W38" s="205"/>
      <c r="X38" s="237" t="e">
        <f t="shared" ref="X38:X43" si="4">SUM(C38:W38)</f>
        <v>#REF!</v>
      </c>
      <c r="Y38" s="188" t="s">
        <v>129</v>
      </c>
      <c r="Z38" s="189" t="e">
        <f t="shared" ref="Z38:Z43" si="5">B38+X38</f>
        <v>#REF!</v>
      </c>
    </row>
    <row r="39" spans="1:26" ht="15" thickBot="1" x14ac:dyDescent="0.35">
      <c r="A39" s="187" t="s">
        <v>130</v>
      </c>
      <c r="B39" s="234" t="e">
        <f>#REF!</f>
        <v>#REF!</v>
      </c>
      <c r="C39" s="190"/>
      <c r="D39" s="192"/>
      <c r="E39" s="193"/>
      <c r="F39" s="194"/>
      <c r="G39" s="193"/>
      <c r="H39" s="194"/>
      <c r="I39" s="193"/>
      <c r="J39" s="235"/>
      <c r="K39" s="205"/>
      <c r="L39" s="235"/>
      <c r="M39" s="205"/>
      <c r="N39" s="235"/>
      <c r="O39" s="205"/>
      <c r="P39" s="235"/>
      <c r="Q39" s="205"/>
      <c r="R39" s="235"/>
      <c r="S39" s="205"/>
      <c r="T39" s="235"/>
      <c r="U39" s="205"/>
      <c r="V39" s="235"/>
      <c r="W39" s="205"/>
      <c r="X39" s="237">
        <f t="shared" si="4"/>
        <v>0</v>
      </c>
      <c r="Y39" s="188" t="s">
        <v>130</v>
      </c>
      <c r="Z39" s="189" t="e">
        <f t="shared" si="5"/>
        <v>#REF!</v>
      </c>
    </row>
    <row r="40" spans="1:26" ht="15" thickBot="1" x14ac:dyDescent="0.35">
      <c r="A40" s="187" t="s">
        <v>131</v>
      </c>
      <c r="B40" s="234" t="e">
        <f>#REF!</f>
        <v>#REF!</v>
      </c>
      <c r="C40" s="190" t="e">
        <f>#REF!+#REF!</f>
        <v>#REF!</v>
      </c>
      <c r="D40" s="192"/>
      <c r="E40" s="193" t="e">
        <f>#REF!+#REF!+#REF!+#REF!</f>
        <v>#REF!</v>
      </c>
      <c r="F40" s="194"/>
      <c r="G40" s="193"/>
      <c r="H40" s="194"/>
      <c r="I40" s="193"/>
      <c r="J40" s="235"/>
      <c r="K40" s="205"/>
      <c r="L40" s="235" t="e">
        <f>#REF!</f>
        <v>#REF!</v>
      </c>
      <c r="M40" s="205"/>
      <c r="N40" s="235"/>
      <c r="O40" s="205"/>
      <c r="P40" s="235"/>
      <c r="Q40" s="205"/>
      <c r="R40" s="235"/>
      <c r="S40" s="205"/>
      <c r="T40" s="235"/>
      <c r="U40" s="205"/>
      <c r="V40" s="235"/>
      <c r="W40" s="205" t="e">
        <f>#REF!</f>
        <v>#REF!</v>
      </c>
      <c r="X40" s="237" t="e">
        <f t="shared" si="4"/>
        <v>#REF!</v>
      </c>
      <c r="Y40" s="188" t="s">
        <v>131</v>
      </c>
      <c r="Z40" s="189" t="e">
        <f t="shared" si="5"/>
        <v>#REF!</v>
      </c>
    </row>
    <row r="41" spans="1:26" ht="15" thickBot="1" x14ac:dyDescent="0.35">
      <c r="A41" s="187" t="s">
        <v>132</v>
      </c>
      <c r="B41" s="234" t="e">
        <f>#REF!</f>
        <v>#REF!</v>
      </c>
      <c r="C41" s="190"/>
      <c r="D41" s="192"/>
      <c r="E41" s="193"/>
      <c r="F41" s="194"/>
      <c r="G41" s="193"/>
      <c r="H41" s="194"/>
      <c r="I41" s="193"/>
      <c r="J41" s="235"/>
      <c r="K41" s="205"/>
      <c r="L41" s="235"/>
      <c r="M41" s="205"/>
      <c r="N41" s="235"/>
      <c r="O41" s="205"/>
      <c r="P41" s="235"/>
      <c r="Q41" s="205"/>
      <c r="R41" s="235"/>
      <c r="S41" s="205"/>
      <c r="T41" s="235"/>
      <c r="U41" s="205"/>
      <c r="V41" s="235"/>
      <c r="W41" s="205"/>
      <c r="X41" s="237">
        <f t="shared" si="4"/>
        <v>0</v>
      </c>
      <c r="Y41" s="188" t="s">
        <v>132</v>
      </c>
      <c r="Z41" s="189" t="e">
        <f t="shared" si="5"/>
        <v>#REF!</v>
      </c>
    </row>
    <row r="42" spans="1:26" ht="15" thickBot="1" x14ac:dyDescent="0.35">
      <c r="A42" s="187" t="s">
        <v>133</v>
      </c>
      <c r="B42" s="234" t="e">
        <f>#REF!</f>
        <v>#REF!</v>
      </c>
      <c r="C42" s="190"/>
      <c r="D42" s="192"/>
      <c r="E42" s="193" t="e">
        <f>#REF!</f>
        <v>#REF!</v>
      </c>
      <c r="F42" s="194"/>
      <c r="G42" s="193"/>
      <c r="H42" s="194"/>
      <c r="I42" s="193"/>
      <c r="J42" s="235"/>
      <c r="K42" s="205"/>
      <c r="L42" s="235"/>
      <c r="M42" s="205"/>
      <c r="N42" s="235"/>
      <c r="O42" s="205"/>
      <c r="P42" s="235"/>
      <c r="Q42" s="205"/>
      <c r="R42" s="235"/>
      <c r="S42" s="205"/>
      <c r="T42" s="235"/>
      <c r="U42" s="205"/>
      <c r="V42" s="235"/>
      <c r="W42" s="205"/>
      <c r="X42" s="237" t="e">
        <f t="shared" si="4"/>
        <v>#REF!</v>
      </c>
      <c r="Y42" s="188" t="s">
        <v>133</v>
      </c>
      <c r="Z42" s="189" t="e">
        <f t="shared" si="5"/>
        <v>#REF!</v>
      </c>
    </row>
    <row r="43" spans="1:26" ht="15" thickBot="1" x14ac:dyDescent="0.35">
      <c r="A43" s="187" t="s">
        <v>134</v>
      </c>
      <c r="B43" s="238" t="e">
        <f>#REF!</f>
        <v>#REF!</v>
      </c>
      <c r="C43" s="190"/>
      <c r="D43" s="192"/>
      <c r="E43" s="193"/>
      <c r="F43" s="194"/>
      <c r="G43" s="193"/>
      <c r="H43" s="194"/>
      <c r="I43" s="193"/>
      <c r="J43" s="235"/>
      <c r="K43" s="205"/>
      <c r="L43" s="235"/>
      <c r="M43" s="205"/>
      <c r="N43" s="235"/>
      <c r="O43" s="205"/>
      <c r="P43" s="235"/>
      <c r="Q43" s="205"/>
      <c r="R43" s="235"/>
      <c r="S43" s="205"/>
      <c r="T43" s="235"/>
      <c r="U43" s="205"/>
      <c r="V43" s="235"/>
      <c r="W43" s="205"/>
      <c r="X43" s="237">
        <f t="shared" si="4"/>
        <v>0</v>
      </c>
      <c r="Y43" s="188" t="s">
        <v>134</v>
      </c>
      <c r="Z43" s="195" t="e">
        <f t="shared" si="5"/>
        <v>#REF!</v>
      </c>
    </row>
    <row r="44" spans="1:26" ht="15" thickBot="1" x14ac:dyDescent="0.35">
      <c r="A44" s="196" t="s">
        <v>99</v>
      </c>
      <c r="B44" s="234" t="e">
        <f>SUM(B38:B43)</f>
        <v>#REF!</v>
      </c>
      <c r="C44" s="190"/>
      <c r="D44" s="192"/>
      <c r="E44" s="193"/>
      <c r="F44" s="194"/>
      <c r="G44" s="193"/>
      <c r="H44" s="194"/>
      <c r="I44" s="193"/>
      <c r="J44" s="235"/>
      <c r="K44" s="205"/>
      <c r="L44" s="235"/>
      <c r="M44" s="205"/>
      <c r="N44" s="235"/>
      <c r="O44" s="205"/>
      <c r="P44" s="235"/>
      <c r="Q44" s="205"/>
      <c r="R44" s="235"/>
      <c r="S44" s="205"/>
      <c r="T44" s="235"/>
      <c r="U44" s="205"/>
      <c r="V44" s="235"/>
      <c r="W44" s="205"/>
      <c r="X44" s="237"/>
      <c r="Y44" s="197" t="s">
        <v>99</v>
      </c>
      <c r="Z44" s="189" t="e">
        <f>SUM(Z38:Z43)</f>
        <v>#REF!</v>
      </c>
    </row>
    <row r="45" spans="1:26" ht="15" thickBot="1" x14ac:dyDescent="0.35">
      <c r="A45" s="181" t="s">
        <v>135</v>
      </c>
      <c r="B45" s="244" t="e">
        <f>B44+B36</f>
        <v>#REF!</v>
      </c>
      <c r="C45" s="190"/>
      <c r="D45" s="192"/>
      <c r="E45" s="193"/>
      <c r="F45" s="194"/>
      <c r="G45" s="193"/>
      <c r="H45" s="194"/>
      <c r="I45" s="193"/>
      <c r="J45" s="235"/>
      <c r="K45" s="205"/>
      <c r="L45" s="235"/>
      <c r="M45" s="205"/>
      <c r="N45" s="235"/>
      <c r="O45" s="205"/>
      <c r="P45" s="235"/>
      <c r="Q45" s="205"/>
      <c r="R45" s="235"/>
      <c r="S45" s="205"/>
      <c r="T45" s="235"/>
      <c r="U45" s="205"/>
      <c r="V45" s="235"/>
      <c r="W45" s="205"/>
      <c r="X45" s="237"/>
      <c r="Y45" s="201" t="s">
        <v>135</v>
      </c>
      <c r="Z45" s="203" t="e">
        <f>Z44+Z36</f>
        <v>#REF!</v>
      </c>
    </row>
    <row r="46" spans="1:26" ht="15" thickBot="1" x14ac:dyDescent="0.35">
      <c r="A46" s="181" t="s">
        <v>136</v>
      </c>
      <c r="B46" s="245" t="e">
        <f>B45+B27</f>
        <v>#REF!</v>
      </c>
      <c r="C46" s="190"/>
      <c r="D46" s="192"/>
      <c r="E46" s="193"/>
      <c r="F46" s="194"/>
      <c r="G46" s="193"/>
      <c r="H46" s="194"/>
      <c r="I46" s="193"/>
      <c r="J46" s="235"/>
      <c r="K46" s="205"/>
      <c r="L46" s="235"/>
      <c r="M46" s="205"/>
      <c r="N46" s="235"/>
      <c r="O46" s="205"/>
      <c r="P46" s="235"/>
      <c r="Q46" s="205"/>
      <c r="R46" s="235"/>
      <c r="S46" s="205"/>
      <c r="T46" s="235"/>
      <c r="U46" s="205"/>
      <c r="V46" s="235"/>
      <c r="W46" s="205"/>
      <c r="X46" s="237"/>
      <c r="Y46" s="201" t="s">
        <v>136</v>
      </c>
      <c r="Z46" s="204" t="e">
        <f>Z45+Z27</f>
        <v>#REF!</v>
      </c>
    </row>
    <row r="47" spans="1:26" ht="15" thickBot="1" x14ac:dyDescent="0.35">
      <c r="A47" s="181" t="s">
        <v>137</v>
      </c>
      <c r="B47" s="240"/>
      <c r="C47" s="190"/>
      <c r="D47" s="192"/>
      <c r="E47" s="193"/>
      <c r="F47" s="194"/>
      <c r="G47" s="193"/>
      <c r="H47" s="194"/>
      <c r="I47" s="193"/>
      <c r="J47" s="235"/>
      <c r="K47" s="205"/>
      <c r="L47" s="235"/>
      <c r="M47" s="205"/>
      <c r="N47" s="235"/>
      <c r="O47" s="205"/>
      <c r="P47" s="235"/>
      <c r="Q47" s="205"/>
      <c r="R47" s="235"/>
      <c r="S47" s="205"/>
      <c r="T47" s="235"/>
      <c r="U47" s="205"/>
      <c r="V47" s="235"/>
      <c r="W47" s="205"/>
      <c r="X47" s="237"/>
      <c r="Y47" s="201" t="s">
        <v>137</v>
      </c>
      <c r="Z47" s="189"/>
    </row>
    <row r="48" spans="1:26" ht="15" thickBot="1" x14ac:dyDescent="0.35">
      <c r="A48" s="181" t="s">
        <v>138</v>
      </c>
      <c r="B48" s="240"/>
      <c r="C48" s="190"/>
      <c r="D48" s="192"/>
      <c r="E48" s="193"/>
      <c r="F48" s="194"/>
      <c r="G48" s="193"/>
      <c r="H48" s="194"/>
      <c r="I48" s="193"/>
      <c r="J48" s="235"/>
      <c r="K48" s="205"/>
      <c r="L48" s="235"/>
      <c r="M48" s="205"/>
      <c r="N48" s="235"/>
      <c r="O48" s="205"/>
      <c r="P48" s="235"/>
      <c r="Q48" s="205"/>
      <c r="R48" s="235"/>
      <c r="S48" s="205"/>
      <c r="T48" s="235"/>
      <c r="U48" s="205"/>
      <c r="V48" s="235"/>
      <c r="W48" s="205"/>
      <c r="X48" s="237"/>
      <c r="Y48" s="201" t="s">
        <v>138</v>
      </c>
      <c r="Z48" s="189"/>
    </row>
    <row r="49" spans="1:26" ht="15" thickBot="1" x14ac:dyDescent="0.35">
      <c r="A49" s="187" t="s">
        <v>139</v>
      </c>
      <c r="B49" s="234" t="e">
        <f>#REF!</f>
        <v>#REF!</v>
      </c>
      <c r="C49" s="190" t="e">
        <f>#REF!</f>
        <v>#REF!</v>
      </c>
      <c r="D49" s="192"/>
      <c r="E49" s="193"/>
      <c r="F49" s="194"/>
      <c r="G49" s="193"/>
      <c r="H49" s="194"/>
      <c r="I49" s="193"/>
      <c r="J49" s="235"/>
      <c r="K49" s="205"/>
      <c r="L49" s="235"/>
      <c r="M49" s="205"/>
      <c r="N49" s="235"/>
      <c r="O49" s="205"/>
      <c r="P49" s="235"/>
      <c r="Q49" s="205"/>
      <c r="R49" s="235"/>
      <c r="S49" s="205"/>
      <c r="T49" s="235"/>
      <c r="U49" s="205"/>
      <c r="V49" s="235"/>
      <c r="W49" s="205"/>
      <c r="X49" s="237" t="e">
        <f>SUM(C49:W49)</f>
        <v>#REF!</v>
      </c>
      <c r="Y49" s="188" t="s">
        <v>139</v>
      </c>
      <c r="Z49" s="189" t="e">
        <f>B49-X49</f>
        <v>#REF!</v>
      </c>
    </row>
    <row r="50" spans="1:26" ht="15" thickBot="1" x14ac:dyDescent="0.35">
      <c r="A50" s="187" t="s">
        <v>140</v>
      </c>
      <c r="B50" s="234" t="e">
        <f>#REF!</f>
        <v>#REF!</v>
      </c>
      <c r="C50" s="190"/>
      <c r="D50" s="192"/>
      <c r="E50" s="193"/>
      <c r="F50" s="194"/>
      <c r="G50" s="193"/>
      <c r="H50" s="194"/>
      <c r="I50" s="193"/>
      <c r="J50" s="235"/>
      <c r="K50" s="205"/>
      <c r="L50" s="235"/>
      <c r="M50" s="205"/>
      <c r="N50" s="235"/>
      <c r="O50" s="205"/>
      <c r="P50" s="235"/>
      <c r="Q50" s="205"/>
      <c r="R50" s="235"/>
      <c r="S50" s="205"/>
      <c r="T50" s="235"/>
      <c r="U50" s="205"/>
      <c r="V50" s="235"/>
      <c r="W50" s="205"/>
      <c r="X50" s="237">
        <f>SUM(C50:W50)</f>
        <v>0</v>
      </c>
      <c r="Y50" s="188" t="s">
        <v>140</v>
      </c>
      <c r="Z50" s="189" t="e">
        <f>B50-X50</f>
        <v>#REF!</v>
      </c>
    </row>
    <row r="51" spans="1:26" ht="15" thickBot="1" x14ac:dyDescent="0.35">
      <c r="A51" s="187" t="s">
        <v>141</v>
      </c>
      <c r="B51" s="234" t="e">
        <f>#REF!</f>
        <v>#REF!</v>
      </c>
      <c r="C51" s="190"/>
      <c r="D51" s="192"/>
      <c r="E51" s="193"/>
      <c r="F51" s="194"/>
      <c r="G51" s="193"/>
      <c r="H51" s="194"/>
      <c r="I51" s="193"/>
      <c r="J51" s="235"/>
      <c r="K51" s="205"/>
      <c r="L51" s="235"/>
      <c r="M51" s="205"/>
      <c r="N51" s="235"/>
      <c r="O51" s="205"/>
      <c r="P51" s="235"/>
      <c r="Q51" s="205"/>
      <c r="R51" s="235"/>
      <c r="S51" s="205"/>
      <c r="T51" s="235"/>
      <c r="U51" s="205"/>
      <c r="V51" s="235"/>
      <c r="W51" s="205"/>
      <c r="X51" s="237">
        <f>SUM(C51:W51)</f>
        <v>0</v>
      </c>
      <c r="Y51" s="188" t="s">
        <v>141</v>
      </c>
      <c r="Z51" s="189" t="e">
        <f>B51-X51</f>
        <v>#REF!</v>
      </c>
    </row>
    <row r="52" spans="1:26" ht="15" thickBot="1" x14ac:dyDescent="0.35">
      <c r="A52" s="187" t="s">
        <v>142</v>
      </c>
      <c r="B52" s="238" t="e">
        <f>#REF!</f>
        <v>#REF!</v>
      </c>
      <c r="C52" s="190"/>
      <c r="D52" s="192"/>
      <c r="E52" s="193"/>
      <c r="F52" s="194"/>
      <c r="G52" s="193"/>
      <c r="H52" s="194"/>
      <c r="I52" s="193"/>
      <c r="J52" s="235"/>
      <c r="K52" s="205"/>
      <c r="L52" s="235"/>
      <c r="M52" s="205"/>
      <c r="N52" s="235"/>
      <c r="O52" s="205"/>
      <c r="P52" s="235"/>
      <c r="Q52" s="205"/>
      <c r="R52" s="235"/>
      <c r="S52" s="205"/>
      <c r="T52" s="235"/>
      <c r="U52" s="205"/>
      <c r="V52" s="235"/>
      <c r="W52" s="205"/>
      <c r="X52" s="237">
        <f>SUM(C52:W52)</f>
        <v>0</v>
      </c>
      <c r="Y52" s="188" t="s">
        <v>142</v>
      </c>
      <c r="Z52" s="195" t="e">
        <f>B52-X52</f>
        <v>#REF!</v>
      </c>
    </row>
    <row r="53" spans="1:26" ht="15" thickBot="1" x14ac:dyDescent="0.35">
      <c r="A53" s="196" t="s">
        <v>99</v>
      </c>
      <c r="B53" s="239" t="e">
        <f>SUM(B49:B52)</f>
        <v>#REF!</v>
      </c>
      <c r="C53" s="190"/>
      <c r="D53" s="192"/>
      <c r="E53" s="193"/>
      <c r="F53" s="194"/>
      <c r="G53" s="193"/>
      <c r="H53" s="194"/>
      <c r="I53" s="193"/>
      <c r="J53" s="235"/>
      <c r="K53" s="205"/>
      <c r="L53" s="235"/>
      <c r="M53" s="205"/>
      <c r="N53" s="235"/>
      <c r="O53" s="205"/>
      <c r="P53" s="235"/>
      <c r="Q53" s="205"/>
      <c r="R53" s="235"/>
      <c r="S53" s="205"/>
      <c r="T53" s="235"/>
      <c r="U53" s="205"/>
      <c r="V53" s="235"/>
      <c r="W53" s="205"/>
      <c r="X53" s="237"/>
      <c r="Y53" s="197" t="s">
        <v>99</v>
      </c>
      <c r="Z53" s="198" t="e">
        <f>SUM(Z49:Z52)</f>
        <v>#REF!</v>
      </c>
    </row>
    <row r="54" spans="1:26" ht="15" thickBot="1" x14ac:dyDescent="0.35">
      <c r="A54" s="181" t="s">
        <v>143</v>
      </c>
      <c r="B54" s="234"/>
      <c r="C54" s="190"/>
      <c r="D54" s="192"/>
      <c r="E54" s="193"/>
      <c r="F54" s="194"/>
      <c r="G54" s="193"/>
      <c r="H54" s="194"/>
      <c r="I54" s="193"/>
      <c r="J54" s="235"/>
      <c r="K54" s="205"/>
      <c r="L54" s="235"/>
      <c r="M54" s="205"/>
      <c r="N54" s="235"/>
      <c r="O54" s="205"/>
      <c r="P54" s="235"/>
      <c r="Q54" s="205"/>
      <c r="R54" s="235"/>
      <c r="S54" s="205"/>
      <c r="T54" s="235"/>
      <c r="U54" s="205"/>
      <c r="V54" s="235"/>
      <c r="W54" s="205"/>
      <c r="X54" s="237"/>
      <c r="Y54" s="201" t="s">
        <v>143</v>
      </c>
      <c r="Z54" s="189"/>
    </row>
    <row r="55" spans="1:26" ht="15" thickBot="1" x14ac:dyDescent="0.35">
      <c r="A55" s="187" t="s">
        <v>144</v>
      </c>
      <c r="B55" s="234" t="e">
        <f>#REF!</f>
        <v>#REF!</v>
      </c>
      <c r="C55" s="190"/>
      <c r="D55" s="192"/>
      <c r="E55" s="193"/>
      <c r="F55" s="194"/>
      <c r="G55" s="193"/>
      <c r="H55" s="194"/>
      <c r="I55" s="193"/>
      <c r="J55" s="235"/>
      <c r="K55" s="205"/>
      <c r="L55" s="235"/>
      <c r="M55" s="205"/>
      <c r="N55" s="235"/>
      <c r="O55" s="205"/>
      <c r="P55" s="235"/>
      <c r="Q55" s="205"/>
      <c r="R55" s="235"/>
      <c r="S55" s="205"/>
      <c r="T55" s="235"/>
      <c r="U55" s="205"/>
      <c r="V55" s="235"/>
      <c r="W55" s="205"/>
      <c r="X55" s="237">
        <f>SUM(C55:W55)</f>
        <v>0</v>
      </c>
      <c r="Y55" s="188" t="s">
        <v>144</v>
      </c>
      <c r="Z55" s="189" t="e">
        <f>B55-X55</f>
        <v>#REF!</v>
      </c>
    </row>
    <row r="56" spans="1:26" ht="15" thickBot="1" x14ac:dyDescent="0.35">
      <c r="A56" s="187" t="s">
        <v>145</v>
      </c>
      <c r="B56" s="234" t="e">
        <f>#REF!</f>
        <v>#REF!</v>
      </c>
      <c r="C56" s="190"/>
      <c r="D56" s="192"/>
      <c r="E56" s="193"/>
      <c r="F56" s="194"/>
      <c r="G56" s="193"/>
      <c r="H56" s="194"/>
      <c r="I56" s="193"/>
      <c r="J56" s="235"/>
      <c r="K56" s="205"/>
      <c r="L56" s="235"/>
      <c r="M56" s="205"/>
      <c r="N56" s="235"/>
      <c r="O56" s="205"/>
      <c r="P56" s="235"/>
      <c r="Q56" s="205"/>
      <c r="R56" s="235"/>
      <c r="S56" s="205"/>
      <c r="T56" s="235"/>
      <c r="U56" s="205"/>
      <c r="V56" s="235"/>
      <c r="W56" s="205"/>
      <c r="X56" s="237">
        <f>SUM(C56:W56)</f>
        <v>0</v>
      </c>
      <c r="Y56" s="188" t="s">
        <v>145</v>
      </c>
      <c r="Z56" s="189" t="e">
        <f>B56-X56</f>
        <v>#REF!</v>
      </c>
    </row>
    <row r="57" spans="1:26" ht="18.75" customHeight="1" thickBot="1" x14ac:dyDescent="0.35">
      <c r="A57" s="187" t="s">
        <v>146</v>
      </c>
      <c r="B57" s="238" t="e">
        <f>#REF!</f>
        <v>#REF!</v>
      </c>
      <c r="C57" s="190"/>
      <c r="D57" s="192"/>
      <c r="E57" s="193"/>
      <c r="F57" s="194"/>
      <c r="G57" s="193"/>
      <c r="H57" s="194"/>
      <c r="I57" s="193"/>
      <c r="J57" s="235"/>
      <c r="K57" s="205"/>
      <c r="L57" s="235"/>
      <c r="M57" s="205"/>
      <c r="N57" s="235"/>
      <c r="O57" s="205"/>
      <c r="P57" s="235"/>
      <c r="Q57" s="205"/>
      <c r="R57" s="235"/>
      <c r="S57" s="205"/>
      <c r="T57" s="235"/>
      <c r="U57" s="205"/>
      <c r="V57" s="235"/>
      <c r="W57" s="205"/>
      <c r="X57" s="237">
        <f>SUM(C57:W57)</f>
        <v>0</v>
      </c>
      <c r="Y57" s="188" t="s">
        <v>146</v>
      </c>
      <c r="Z57" s="195" t="e">
        <f>B57-X57</f>
        <v>#REF!</v>
      </c>
    </row>
    <row r="58" spans="1:26" ht="15" thickBot="1" x14ac:dyDescent="0.35">
      <c r="A58" s="196" t="s">
        <v>99</v>
      </c>
      <c r="B58" s="239" t="e">
        <f>SUM(B54:B57)</f>
        <v>#REF!</v>
      </c>
      <c r="C58" s="190"/>
      <c r="D58" s="192"/>
      <c r="E58" s="193"/>
      <c r="F58" s="194"/>
      <c r="G58" s="193"/>
      <c r="H58" s="194"/>
      <c r="I58" s="193"/>
      <c r="J58" s="235"/>
      <c r="K58" s="205"/>
      <c r="L58" s="235"/>
      <c r="M58" s="205"/>
      <c r="N58" s="235"/>
      <c r="O58" s="205"/>
      <c r="P58" s="235"/>
      <c r="Q58" s="205"/>
      <c r="R58" s="235"/>
      <c r="S58" s="205"/>
      <c r="T58" s="235"/>
      <c r="U58" s="205"/>
      <c r="V58" s="235"/>
      <c r="W58" s="205"/>
      <c r="X58" s="237"/>
      <c r="Y58" s="197" t="s">
        <v>99</v>
      </c>
      <c r="Z58" s="198" t="e">
        <f>SUM(Z54:Z57)</f>
        <v>#REF!</v>
      </c>
    </row>
    <row r="59" spans="1:26" ht="15" thickBot="1" x14ac:dyDescent="0.35">
      <c r="A59" s="181" t="s">
        <v>147</v>
      </c>
      <c r="B59" s="240"/>
      <c r="C59" s="190"/>
      <c r="D59" s="192"/>
      <c r="E59" s="193"/>
      <c r="F59" s="194"/>
      <c r="G59" s="193"/>
      <c r="H59" s="194"/>
      <c r="I59" s="193"/>
      <c r="J59" s="235"/>
      <c r="K59" s="205"/>
      <c r="L59" s="235"/>
      <c r="M59" s="205"/>
      <c r="N59" s="235"/>
      <c r="O59" s="205"/>
      <c r="P59" s="235"/>
      <c r="Q59" s="205"/>
      <c r="R59" s="235"/>
      <c r="S59" s="205"/>
      <c r="T59" s="235"/>
      <c r="U59" s="205"/>
      <c r="V59" s="235"/>
      <c r="W59" s="205"/>
      <c r="X59" s="237"/>
      <c r="Y59" s="201" t="s">
        <v>147</v>
      </c>
      <c r="Z59" s="189"/>
    </row>
    <row r="60" spans="1:26" ht="15" thickBot="1" x14ac:dyDescent="0.35">
      <c r="A60" s="187" t="s">
        <v>148</v>
      </c>
      <c r="B60" s="234" t="e">
        <f>#REF!</f>
        <v>#REF!</v>
      </c>
      <c r="C60" s="190"/>
      <c r="D60" s="192"/>
      <c r="E60" s="193"/>
      <c r="F60" s="194"/>
      <c r="G60" s="193"/>
      <c r="H60" s="194"/>
      <c r="I60" s="193"/>
      <c r="J60" s="235"/>
      <c r="K60" s="205"/>
      <c r="L60" s="235"/>
      <c r="M60" s="205"/>
      <c r="N60" s="235"/>
      <c r="O60" s="205"/>
      <c r="P60" s="235"/>
      <c r="Q60" s="205"/>
      <c r="R60" s="235"/>
      <c r="S60" s="205"/>
      <c r="T60" s="235"/>
      <c r="U60" s="205" t="e">
        <f>#REF!</f>
        <v>#REF!</v>
      </c>
      <c r="V60" s="235"/>
      <c r="W60" s="205"/>
      <c r="X60" s="237" t="e">
        <f>SUM(C60:W60)</f>
        <v>#REF!</v>
      </c>
      <c r="Y60" s="188" t="s">
        <v>148</v>
      </c>
      <c r="Z60" s="189" t="e">
        <f>B60-X60</f>
        <v>#REF!</v>
      </c>
    </row>
    <row r="61" spans="1:26" ht="15" thickBot="1" x14ac:dyDescent="0.35">
      <c r="A61" s="187" t="s">
        <v>149</v>
      </c>
      <c r="B61" s="234" t="e">
        <f>#REF!</f>
        <v>#REF!</v>
      </c>
      <c r="C61" s="190"/>
      <c r="D61" s="192"/>
      <c r="E61" s="193"/>
      <c r="F61" s="194"/>
      <c r="G61" s="193"/>
      <c r="H61" s="194"/>
      <c r="I61" s="193"/>
      <c r="J61" s="235"/>
      <c r="K61" s="205"/>
      <c r="L61" s="235"/>
      <c r="M61" s="205" t="e">
        <f>#REF!</f>
        <v>#REF!</v>
      </c>
      <c r="N61" s="235" t="e">
        <f>#REF!</f>
        <v>#REF!</v>
      </c>
      <c r="O61" s="205"/>
      <c r="P61" s="235"/>
      <c r="Q61" s="205"/>
      <c r="R61" s="235"/>
      <c r="S61" s="205"/>
      <c r="T61" s="235"/>
      <c r="U61" s="205" t="e">
        <f>#REF!</f>
        <v>#REF!</v>
      </c>
      <c r="V61" s="235"/>
      <c r="W61" s="205"/>
      <c r="X61" s="237" t="e">
        <f>SUM(C61:W61)</f>
        <v>#REF!</v>
      </c>
      <c r="Y61" s="188" t="s">
        <v>149</v>
      </c>
      <c r="Z61" s="189" t="e">
        <f>B61-X61</f>
        <v>#REF!</v>
      </c>
    </row>
    <row r="62" spans="1:26" ht="15" thickBot="1" x14ac:dyDescent="0.35">
      <c r="A62" s="187" t="s">
        <v>150</v>
      </c>
      <c r="B62" s="234" t="e">
        <f>#REF!</f>
        <v>#REF!</v>
      </c>
      <c r="C62" s="190"/>
      <c r="D62" s="192"/>
      <c r="E62" s="193"/>
      <c r="F62" s="194" t="e">
        <f>#REF!</f>
        <v>#REF!</v>
      </c>
      <c r="G62" s="193" t="e">
        <f>#REF!</f>
        <v>#REF!</v>
      </c>
      <c r="H62" s="194" t="e">
        <f>-H100</f>
        <v>#REF!</v>
      </c>
      <c r="I62" s="193" t="e">
        <f>-I101</f>
        <v>#REF!</v>
      </c>
      <c r="J62" s="235" t="e">
        <f>#REF!+#REF!-J100</f>
        <v>#REF!</v>
      </c>
      <c r="K62" s="205" t="e">
        <f>#REF!</f>
        <v>#REF!</v>
      </c>
      <c r="L62" s="235" t="e">
        <f>#REF!</f>
        <v>#REF!</v>
      </c>
      <c r="M62" s="205"/>
      <c r="N62" s="235"/>
      <c r="O62" s="205" t="e">
        <f>-O107</f>
        <v>#REF!</v>
      </c>
      <c r="P62" s="235"/>
      <c r="Q62" s="205" t="e">
        <f>#REF!-Q101</f>
        <v>#REF!</v>
      </c>
      <c r="R62" s="235" t="e">
        <f>#REF!</f>
        <v>#REF!</v>
      </c>
      <c r="S62" s="205" t="e">
        <f>-S100</f>
        <v>#REF!</v>
      </c>
      <c r="T62" s="235"/>
      <c r="U62" s="205" t="e">
        <f>#REF!</f>
        <v>#REF!</v>
      </c>
      <c r="V62" s="235"/>
      <c r="W62" s="205"/>
      <c r="X62" s="237" t="e">
        <f>SUM(C62:W62)</f>
        <v>#REF!</v>
      </c>
      <c r="Y62" s="188" t="s">
        <v>150</v>
      </c>
      <c r="Z62" s="189" t="e">
        <f>B62-X62</f>
        <v>#REF!</v>
      </c>
    </row>
    <row r="63" spans="1:26" ht="15" thickBot="1" x14ac:dyDescent="0.35">
      <c r="A63" s="196" t="s">
        <v>99</v>
      </c>
      <c r="B63" s="239" t="e">
        <f>SUM(B60:B62)</f>
        <v>#REF!</v>
      </c>
      <c r="C63" s="190"/>
      <c r="D63" s="192"/>
      <c r="E63" s="193"/>
      <c r="F63" s="194"/>
      <c r="G63" s="193"/>
      <c r="H63" s="194"/>
      <c r="I63" s="193"/>
      <c r="J63" s="235"/>
      <c r="K63" s="205"/>
      <c r="L63" s="235"/>
      <c r="M63" s="205"/>
      <c r="N63" s="235"/>
      <c r="O63" s="205"/>
      <c r="P63" s="235"/>
      <c r="Q63" s="205"/>
      <c r="R63" s="235"/>
      <c r="S63" s="205"/>
      <c r="T63" s="235"/>
      <c r="U63" s="205"/>
      <c r="V63" s="235"/>
      <c r="W63" s="205"/>
      <c r="X63" s="237"/>
      <c r="Y63" s="197" t="s">
        <v>99</v>
      </c>
      <c r="Z63" s="198" t="e">
        <f>SUM(Z60:Z62)</f>
        <v>#REF!</v>
      </c>
    </row>
    <row r="64" spans="1:26" ht="15" thickBot="1" x14ac:dyDescent="0.35">
      <c r="A64" s="187" t="s">
        <v>151</v>
      </c>
      <c r="B64" s="234" t="e">
        <f>#REF!</f>
        <v>#REF!</v>
      </c>
      <c r="C64" s="190"/>
      <c r="D64" s="192"/>
      <c r="E64" s="193"/>
      <c r="F64" s="194"/>
      <c r="G64" s="193"/>
      <c r="H64" s="194"/>
      <c r="I64" s="193"/>
      <c r="J64" s="235"/>
      <c r="K64" s="205"/>
      <c r="L64" s="235"/>
      <c r="M64" s="205"/>
      <c r="N64" s="235"/>
      <c r="O64" s="205"/>
      <c r="P64" s="235"/>
      <c r="Q64" s="205"/>
      <c r="R64" s="235"/>
      <c r="S64" s="205"/>
      <c r="T64" s="235"/>
      <c r="U64" s="205"/>
      <c r="V64" s="235"/>
      <c r="W64" s="205"/>
      <c r="X64" s="237">
        <f>SUM(C64:W64)</f>
        <v>0</v>
      </c>
      <c r="Y64" s="188" t="s">
        <v>151</v>
      </c>
      <c r="Z64" s="189" t="e">
        <f>B64-X64</f>
        <v>#REF!</v>
      </c>
    </row>
    <row r="65" spans="1:26" ht="15" thickBot="1" x14ac:dyDescent="0.35">
      <c r="A65" s="181" t="s">
        <v>152</v>
      </c>
      <c r="B65" s="234" t="e">
        <f>B53+B58+B63+B64</f>
        <v>#REF!</v>
      </c>
      <c r="C65" s="190"/>
      <c r="D65" s="192"/>
      <c r="E65" s="193"/>
      <c r="F65" s="194"/>
      <c r="G65" s="193"/>
      <c r="H65" s="194"/>
      <c r="I65" s="193"/>
      <c r="J65" s="235"/>
      <c r="K65" s="205"/>
      <c r="L65" s="235"/>
      <c r="M65" s="205"/>
      <c r="N65" s="235"/>
      <c r="O65" s="205"/>
      <c r="P65" s="235"/>
      <c r="Q65" s="205"/>
      <c r="R65" s="235"/>
      <c r="S65" s="205"/>
      <c r="T65" s="235"/>
      <c r="U65" s="205"/>
      <c r="V65" s="235"/>
      <c r="W65" s="205"/>
      <c r="X65" s="237"/>
      <c r="Y65" s="201" t="s">
        <v>152</v>
      </c>
      <c r="Z65" s="189" t="e">
        <f>Z53+Z58+Z63+Z64</f>
        <v>#REF!</v>
      </c>
    </row>
    <row r="66" spans="1:26" ht="15" thickBot="1" x14ac:dyDescent="0.35">
      <c r="A66" s="181" t="s">
        <v>28</v>
      </c>
      <c r="B66" s="240"/>
      <c r="C66" s="190"/>
      <c r="D66" s="192"/>
      <c r="E66" s="193"/>
      <c r="F66" s="194"/>
      <c r="G66" s="193"/>
      <c r="H66" s="194"/>
      <c r="I66" s="193"/>
      <c r="J66" s="235"/>
      <c r="K66" s="205"/>
      <c r="L66" s="235"/>
      <c r="M66" s="205"/>
      <c r="N66" s="235"/>
      <c r="O66" s="205"/>
      <c r="P66" s="235"/>
      <c r="Q66" s="205"/>
      <c r="R66" s="235"/>
      <c r="S66" s="205"/>
      <c r="T66" s="235"/>
      <c r="U66" s="205"/>
      <c r="V66" s="235"/>
      <c r="W66" s="205"/>
      <c r="X66" s="237"/>
      <c r="Y66" s="201" t="s">
        <v>28</v>
      </c>
      <c r="Z66" s="189"/>
    </row>
    <row r="67" spans="1:26" ht="15" thickBot="1" x14ac:dyDescent="0.35">
      <c r="A67" s="187" t="s">
        <v>153</v>
      </c>
      <c r="B67" s="234" t="e">
        <f>#REF!</f>
        <v>#REF!</v>
      </c>
      <c r="C67" s="190"/>
      <c r="D67" s="192"/>
      <c r="E67" s="193"/>
      <c r="F67" s="194"/>
      <c r="G67" s="193"/>
      <c r="H67" s="194"/>
      <c r="I67" s="193"/>
      <c r="J67" s="235"/>
      <c r="K67" s="205"/>
      <c r="L67" s="235"/>
      <c r="M67" s="205"/>
      <c r="N67" s="235"/>
      <c r="O67" s="205"/>
      <c r="P67" s="235"/>
      <c r="Q67" s="205"/>
      <c r="R67" s="235"/>
      <c r="S67" s="205"/>
      <c r="T67" s="235"/>
      <c r="U67" s="205"/>
      <c r="V67" s="235"/>
      <c r="W67" s="205"/>
      <c r="X67" s="237">
        <f>SUM(C67:W67)</f>
        <v>0</v>
      </c>
      <c r="Y67" s="188" t="s">
        <v>153</v>
      </c>
      <c r="Z67" s="189" t="e">
        <f>B67-X67</f>
        <v>#REF!</v>
      </c>
    </row>
    <row r="68" spans="1:26" ht="15" thickBot="1" x14ac:dyDescent="0.35">
      <c r="A68" s="187" t="s">
        <v>154</v>
      </c>
      <c r="B68" s="238" t="e">
        <f>#REF!</f>
        <v>#REF!</v>
      </c>
      <c r="C68" s="190"/>
      <c r="D68" s="192"/>
      <c r="E68" s="193"/>
      <c r="F68" s="194"/>
      <c r="G68" s="193"/>
      <c r="H68" s="194"/>
      <c r="I68" s="193"/>
      <c r="J68" s="235"/>
      <c r="K68" s="205"/>
      <c r="L68" s="235"/>
      <c r="M68" s="205"/>
      <c r="N68" s="235"/>
      <c r="O68" s="205"/>
      <c r="P68" s="235"/>
      <c r="Q68" s="205"/>
      <c r="R68" s="235"/>
      <c r="S68" s="205"/>
      <c r="T68" s="235"/>
      <c r="U68" s="205"/>
      <c r="V68" s="235"/>
      <c r="W68" s="205"/>
      <c r="X68" s="237">
        <f>SUM(C68:W68)</f>
        <v>0</v>
      </c>
      <c r="Y68" s="188" t="s">
        <v>154</v>
      </c>
      <c r="Z68" s="195" t="e">
        <f>B68-X68</f>
        <v>#REF!</v>
      </c>
    </row>
    <row r="69" spans="1:26" ht="15" thickBot="1" x14ac:dyDescent="0.35">
      <c r="A69" s="196" t="s">
        <v>99</v>
      </c>
      <c r="B69" s="239" t="e">
        <f>SUM(B67:B68)</f>
        <v>#REF!</v>
      </c>
      <c r="C69" s="190"/>
      <c r="D69" s="192"/>
      <c r="E69" s="193"/>
      <c r="F69" s="194"/>
      <c r="G69" s="193"/>
      <c r="H69" s="194"/>
      <c r="I69" s="193"/>
      <c r="J69" s="235"/>
      <c r="K69" s="205"/>
      <c r="L69" s="235"/>
      <c r="M69" s="205"/>
      <c r="N69" s="235"/>
      <c r="O69" s="205"/>
      <c r="P69" s="235"/>
      <c r="Q69" s="205"/>
      <c r="R69" s="235"/>
      <c r="S69" s="205"/>
      <c r="T69" s="235"/>
      <c r="U69" s="205"/>
      <c r="V69" s="235"/>
      <c r="W69" s="205"/>
      <c r="X69" s="237"/>
      <c r="Y69" s="197" t="s">
        <v>99</v>
      </c>
      <c r="Z69" s="198" t="e">
        <f>Z67+Z68</f>
        <v>#REF!</v>
      </c>
    </row>
    <row r="70" spans="1:26" ht="15" thickBot="1" x14ac:dyDescent="0.35">
      <c r="A70" s="187" t="s">
        <v>155</v>
      </c>
      <c r="B70" s="240"/>
      <c r="C70" s="190"/>
      <c r="D70" s="192"/>
      <c r="E70" s="193"/>
      <c r="F70" s="194"/>
      <c r="G70" s="193"/>
      <c r="H70" s="194"/>
      <c r="I70" s="193"/>
      <c r="J70" s="235"/>
      <c r="K70" s="205"/>
      <c r="L70" s="235"/>
      <c r="M70" s="205"/>
      <c r="N70" s="235"/>
      <c r="O70" s="205"/>
      <c r="P70" s="235"/>
      <c r="Q70" s="205"/>
      <c r="R70" s="235"/>
      <c r="S70" s="205"/>
      <c r="T70" s="235"/>
      <c r="U70" s="205"/>
      <c r="V70" s="235"/>
      <c r="W70" s="205"/>
      <c r="X70" s="237"/>
      <c r="Y70" s="188" t="s">
        <v>155</v>
      </c>
      <c r="Z70" s="189"/>
    </row>
    <row r="71" spans="1:26" ht="15" thickBot="1" x14ac:dyDescent="0.35">
      <c r="A71" s="187" t="s">
        <v>156</v>
      </c>
      <c r="B71" s="240"/>
      <c r="C71" s="190"/>
      <c r="D71" s="192"/>
      <c r="E71" s="193"/>
      <c r="F71" s="194"/>
      <c r="G71" s="193"/>
      <c r="H71" s="194"/>
      <c r="I71" s="193"/>
      <c r="J71" s="235"/>
      <c r="K71" s="205"/>
      <c r="L71" s="235"/>
      <c r="M71" s="205"/>
      <c r="N71" s="235"/>
      <c r="O71" s="205"/>
      <c r="P71" s="235"/>
      <c r="Q71" s="205"/>
      <c r="R71" s="235"/>
      <c r="S71" s="205"/>
      <c r="T71" s="235"/>
      <c r="U71" s="205"/>
      <c r="V71" s="235"/>
      <c r="W71" s="205"/>
      <c r="X71" s="237">
        <f>SUM(C71:W71)</f>
        <v>0</v>
      </c>
      <c r="Y71" s="188" t="s">
        <v>156</v>
      </c>
      <c r="Z71" s="189"/>
    </row>
    <row r="72" spans="1:26" ht="15" thickBot="1" x14ac:dyDescent="0.35">
      <c r="A72" s="187" t="s">
        <v>157</v>
      </c>
      <c r="B72" s="234" t="e">
        <f>#REF!</f>
        <v>#REF!</v>
      </c>
      <c r="C72" s="190"/>
      <c r="D72" s="192" t="e">
        <f>#REF!</f>
        <v>#REF!</v>
      </c>
      <c r="E72" s="193"/>
      <c r="F72" s="194"/>
      <c r="G72" s="193"/>
      <c r="H72" s="194"/>
      <c r="I72" s="193"/>
      <c r="J72" s="235"/>
      <c r="K72" s="205"/>
      <c r="L72" s="235"/>
      <c r="M72" s="205"/>
      <c r="N72" s="235"/>
      <c r="O72" s="205"/>
      <c r="P72" s="235"/>
      <c r="Q72" s="205"/>
      <c r="R72" s="235"/>
      <c r="S72" s="205"/>
      <c r="T72" s="235"/>
      <c r="U72" s="205"/>
      <c r="V72" s="235"/>
      <c r="W72" s="205"/>
      <c r="X72" s="237" t="e">
        <f>SUM(C72:W72)</f>
        <v>#REF!</v>
      </c>
      <c r="Y72" s="188" t="s">
        <v>157</v>
      </c>
      <c r="Z72" s="189" t="e">
        <f>B72-X72</f>
        <v>#REF!</v>
      </c>
    </row>
    <row r="73" spans="1:26" ht="15" thickBot="1" x14ac:dyDescent="0.35">
      <c r="A73" s="187" t="s">
        <v>158</v>
      </c>
      <c r="B73" s="234" t="e">
        <f>#REF!</f>
        <v>#REF!</v>
      </c>
      <c r="C73" s="190"/>
      <c r="D73" s="192" t="e">
        <f>#REF!</f>
        <v>#REF!</v>
      </c>
      <c r="E73" s="193"/>
      <c r="F73" s="194"/>
      <c r="G73" s="193"/>
      <c r="H73" s="194"/>
      <c r="I73" s="193"/>
      <c r="J73" s="235"/>
      <c r="K73" s="205"/>
      <c r="L73" s="235"/>
      <c r="M73" s="205"/>
      <c r="N73" s="235"/>
      <c r="O73" s="205"/>
      <c r="P73" s="235" t="e">
        <f>#REF!</f>
        <v>#REF!</v>
      </c>
      <c r="Q73" s="205" t="e">
        <f>#REF!</f>
        <v>#REF!</v>
      </c>
      <c r="R73" s="235"/>
      <c r="S73" s="205"/>
      <c r="T73" s="235"/>
      <c r="U73" s="205"/>
      <c r="V73" s="235"/>
      <c r="W73" s="205"/>
      <c r="X73" s="237" t="e">
        <f>SUM(C73:W73)</f>
        <v>#REF!</v>
      </c>
      <c r="Y73" s="188" t="s">
        <v>158</v>
      </c>
      <c r="Z73" s="189" t="e">
        <f>B73-X73</f>
        <v>#REF!</v>
      </c>
    </row>
    <row r="74" spans="1:26" ht="15" thickBot="1" x14ac:dyDescent="0.35">
      <c r="A74" s="187" t="s">
        <v>159</v>
      </c>
      <c r="B74" s="234" t="e">
        <f>#REF!</f>
        <v>#REF!</v>
      </c>
      <c r="C74" s="190"/>
      <c r="D74" s="192"/>
      <c r="E74" s="193"/>
      <c r="F74" s="194"/>
      <c r="G74" s="193"/>
      <c r="H74" s="194"/>
      <c r="I74" s="193"/>
      <c r="J74" s="235"/>
      <c r="K74" s="205"/>
      <c r="L74" s="235"/>
      <c r="M74" s="205" t="e">
        <f>#REF!</f>
        <v>#REF!</v>
      </c>
      <c r="N74" s="235" t="e">
        <f>#REF!</f>
        <v>#REF!</v>
      </c>
      <c r="O74" s="205" t="e">
        <f>#REF!</f>
        <v>#REF!</v>
      </c>
      <c r="P74" s="235"/>
      <c r="Q74" s="205"/>
      <c r="R74" s="235"/>
      <c r="S74" s="205"/>
      <c r="T74" s="235"/>
      <c r="U74" s="205"/>
      <c r="V74" s="235"/>
      <c r="W74" s="205"/>
      <c r="X74" s="237" t="e">
        <f>SUM(C74:W74)</f>
        <v>#REF!</v>
      </c>
      <c r="Y74" s="188" t="s">
        <v>159</v>
      </c>
      <c r="Z74" s="189" t="e">
        <f>B74-X74</f>
        <v>#REF!</v>
      </c>
    </row>
    <row r="75" spans="1:26" ht="15" thickBot="1" x14ac:dyDescent="0.35">
      <c r="A75" s="187" t="s">
        <v>119</v>
      </c>
      <c r="B75" s="238" t="e">
        <f>#REF!</f>
        <v>#REF!</v>
      </c>
      <c r="C75" s="190"/>
      <c r="D75" s="192"/>
      <c r="E75" s="193"/>
      <c r="F75" s="194"/>
      <c r="G75" s="193"/>
      <c r="H75" s="194"/>
      <c r="I75" s="193"/>
      <c r="J75" s="235"/>
      <c r="K75" s="205"/>
      <c r="L75" s="235"/>
      <c r="M75" s="205"/>
      <c r="N75" s="235"/>
      <c r="O75" s="205"/>
      <c r="P75" s="235"/>
      <c r="Q75" s="205"/>
      <c r="R75" s="235"/>
      <c r="S75" s="205"/>
      <c r="T75" s="235"/>
      <c r="U75" s="205"/>
      <c r="V75" s="235"/>
      <c r="W75" s="205"/>
      <c r="X75" s="237">
        <f>SUM(C75:W75)</f>
        <v>0</v>
      </c>
      <c r="Y75" s="188" t="s">
        <v>119</v>
      </c>
      <c r="Z75" s="195" t="e">
        <f>B75-X75</f>
        <v>#REF!</v>
      </c>
    </row>
    <row r="76" spans="1:26" ht="15" thickBot="1" x14ac:dyDescent="0.35">
      <c r="A76" s="196" t="s">
        <v>99</v>
      </c>
      <c r="B76" s="239" t="e">
        <f>SUM(B72:B75)</f>
        <v>#REF!</v>
      </c>
      <c r="C76" s="190"/>
      <c r="D76" s="192"/>
      <c r="E76" s="193"/>
      <c r="F76" s="194"/>
      <c r="G76" s="193"/>
      <c r="H76" s="194"/>
      <c r="I76" s="193"/>
      <c r="J76" s="235"/>
      <c r="K76" s="205"/>
      <c r="L76" s="235"/>
      <c r="M76" s="205"/>
      <c r="N76" s="235"/>
      <c r="O76" s="205"/>
      <c r="P76" s="235"/>
      <c r="Q76" s="205"/>
      <c r="R76" s="235"/>
      <c r="S76" s="205"/>
      <c r="T76" s="235"/>
      <c r="U76" s="205"/>
      <c r="V76" s="235"/>
      <c r="W76" s="205"/>
      <c r="X76" s="237"/>
      <c r="Y76" s="197" t="s">
        <v>99</v>
      </c>
      <c r="Z76" s="198" t="e">
        <f>SUM(Z72:Z75)</f>
        <v>#REF!</v>
      </c>
    </row>
    <row r="77" spans="1:26" ht="15" thickBot="1" x14ac:dyDescent="0.35">
      <c r="A77" s="196" t="s">
        <v>160</v>
      </c>
      <c r="B77" s="240"/>
      <c r="C77" s="190"/>
      <c r="D77" s="192"/>
      <c r="E77" s="193"/>
      <c r="F77" s="194"/>
      <c r="G77" s="191"/>
      <c r="H77" s="194"/>
      <c r="I77" s="193"/>
      <c r="J77" s="235"/>
      <c r="K77" s="205"/>
      <c r="L77" s="235"/>
      <c r="M77" s="205"/>
      <c r="N77" s="235"/>
      <c r="O77" s="205"/>
      <c r="P77" s="235"/>
      <c r="Q77" s="205"/>
      <c r="R77" s="235"/>
      <c r="S77" s="205"/>
      <c r="T77" s="235"/>
      <c r="U77" s="205"/>
      <c r="V77" s="235"/>
      <c r="W77" s="205"/>
      <c r="X77" s="237"/>
      <c r="Y77" s="197" t="s">
        <v>160</v>
      </c>
      <c r="Z77" s="189"/>
    </row>
    <row r="78" spans="1:26" ht="15" thickBot="1" x14ac:dyDescent="0.35">
      <c r="A78" s="187" t="s">
        <v>161</v>
      </c>
      <c r="B78" s="234" t="e">
        <f>#REF!</f>
        <v>#REF!</v>
      </c>
      <c r="C78" s="190"/>
      <c r="D78" s="192"/>
      <c r="E78" s="193"/>
      <c r="F78" s="194"/>
      <c r="G78" s="191"/>
      <c r="H78" s="194"/>
      <c r="I78" s="193"/>
      <c r="J78" s="235"/>
      <c r="K78" s="205"/>
      <c r="L78" s="235"/>
      <c r="M78" s="205"/>
      <c r="N78" s="235"/>
      <c r="O78" s="205"/>
      <c r="P78" s="235"/>
      <c r="Q78" s="205"/>
      <c r="R78" s="235"/>
      <c r="S78" s="205"/>
      <c r="T78" s="235"/>
      <c r="U78" s="205"/>
      <c r="V78" s="235"/>
      <c r="W78" s="205"/>
      <c r="X78" s="237">
        <f t="shared" ref="X78:X86" si="6">SUM(C78:W78)</f>
        <v>0</v>
      </c>
      <c r="Y78" s="188" t="s">
        <v>161</v>
      </c>
      <c r="Z78" s="189" t="e">
        <f t="shared" ref="Z78:Z86" si="7">B78-X78</f>
        <v>#REF!</v>
      </c>
    </row>
    <row r="79" spans="1:26" ht="15" thickBot="1" x14ac:dyDescent="0.35">
      <c r="A79" s="187" t="s">
        <v>162</v>
      </c>
      <c r="B79" s="234" t="e">
        <f>#REF!</f>
        <v>#REF!</v>
      </c>
      <c r="C79" s="190"/>
      <c r="D79" s="192"/>
      <c r="E79" s="193"/>
      <c r="F79" s="194"/>
      <c r="G79" s="191"/>
      <c r="H79" s="194"/>
      <c r="I79" s="193"/>
      <c r="J79" s="235"/>
      <c r="K79" s="205"/>
      <c r="L79" s="235"/>
      <c r="M79" s="205"/>
      <c r="N79" s="235"/>
      <c r="O79" s="205"/>
      <c r="P79" s="235"/>
      <c r="Q79" s="205"/>
      <c r="R79" s="235"/>
      <c r="S79" s="205"/>
      <c r="T79" s="235"/>
      <c r="U79" s="205"/>
      <c r="V79" s="235"/>
      <c r="W79" s="205"/>
      <c r="X79" s="237">
        <f t="shared" si="6"/>
        <v>0</v>
      </c>
      <c r="Y79" s="188" t="s">
        <v>162</v>
      </c>
      <c r="Z79" s="189" t="e">
        <f t="shared" si="7"/>
        <v>#REF!</v>
      </c>
    </row>
    <row r="80" spans="1:26" ht="15" thickBot="1" x14ac:dyDescent="0.35">
      <c r="A80" s="187" t="s">
        <v>163</v>
      </c>
      <c r="B80" s="234" t="e">
        <f>#REF!</f>
        <v>#REF!</v>
      </c>
      <c r="C80" s="190"/>
      <c r="D80" s="192"/>
      <c r="E80" s="193" t="e">
        <f>#REF!+#REF!</f>
        <v>#REF!</v>
      </c>
      <c r="F80" s="194"/>
      <c r="G80" s="191"/>
      <c r="H80" s="194"/>
      <c r="I80" s="193"/>
      <c r="J80" s="235"/>
      <c r="K80" s="205"/>
      <c r="L80" s="235"/>
      <c r="M80" s="205"/>
      <c r="N80" s="235"/>
      <c r="O80" s="205"/>
      <c r="P80" s="235"/>
      <c r="Q80" s="205"/>
      <c r="R80" s="235"/>
      <c r="S80" s="205"/>
      <c r="T80" s="235"/>
      <c r="U80" s="205"/>
      <c r="V80" s="235"/>
      <c r="W80" s="205"/>
      <c r="X80" s="237" t="e">
        <f t="shared" si="6"/>
        <v>#REF!</v>
      </c>
      <c r="Y80" s="188" t="s">
        <v>163</v>
      </c>
      <c r="Z80" s="189" t="e">
        <f t="shared" si="7"/>
        <v>#REF!</v>
      </c>
    </row>
    <row r="81" spans="1:28" ht="15" thickBot="1" x14ac:dyDescent="0.35">
      <c r="A81" s="187" t="s">
        <v>164</v>
      </c>
      <c r="B81" s="234" t="e">
        <f>#REF!</f>
        <v>#REF!</v>
      </c>
      <c r="C81" s="190"/>
      <c r="D81" s="192"/>
      <c r="E81" s="193"/>
      <c r="F81" s="194"/>
      <c r="G81" s="191"/>
      <c r="H81" s="194"/>
      <c r="I81" s="193"/>
      <c r="J81" s="235"/>
      <c r="K81" s="205"/>
      <c r="L81" s="235"/>
      <c r="M81" s="205"/>
      <c r="N81" s="235"/>
      <c r="O81" s="205"/>
      <c r="P81" s="235"/>
      <c r="Q81" s="205"/>
      <c r="R81" s="235"/>
      <c r="S81" s="205"/>
      <c r="T81" s="235"/>
      <c r="U81" s="205"/>
      <c r="V81" s="235"/>
      <c r="W81" s="205" t="e">
        <f>#REF!</f>
        <v>#REF!</v>
      </c>
      <c r="X81" s="237" t="e">
        <f t="shared" si="6"/>
        <v>#REF!</v>
      </c>
      <c r="Y81" s="188" t="s">
        <v>164</v>
      </c>
      <c r="Z81" s="189" t="e">
        <f t="shared" si="7"/>
        <v>#REF!</v>
      </c>
    </row>
    <row r="82" spans="1:28" ht="15" thickBot="1" x14ac:dyDescent="0.35">
      <c r="A82" s="187" t="s">
        <v>165</v>
      </c>
      <c r="B82" s="234" t="e">
        <f>#REF!</f>
        <v>#REF!</v>
      </c>
      <c r="C82" s="190"/>
      <c r="D82" s="192"/>
      <c r="E82" s="193" t="e">
        <f>#REF!</f>
        <v>#REF!</v>
      </c>
      <c r="F82" s="194"/>
      <c r="G82" s="191"/>
      <c r="H82" s="194"/>
      <c r="I82" s="193"/>
      <c r="J82" s="235"/>
      <c r="K82" s="205"/>
      <c r="L82" s="235"/>
      <c r="M82" s="205"/>
      <c r="N82" s="235"/>
      <c r="O82" s="205"/>
      <c r="P82" s="235"/>
      <c r="Q82" s="205"/>
      <c r="R82" s="235"/>
      <c r="S82" s="205"/>
      <c r="T82" s="235"/>
      <c r="U82" s="205" t="e">
        <f>#REF!</f>
        <v>#REF!</v>
      </c>
      <c r="V82" s="235"/>
      <c r="W82" s="205"/>
      <c r="X82" s="237" t="e">
        <f t="shared" si="6"/>
        <v>#REF!</v>
      </c>
      <c r="Y82" s="188" t="s">
        <v>165</v>
      </c>
      <c r="Z82" s="189" t="e">
        <f t="shared" si="7"/>
        <v>#REF!</v>
      </c>
    </row>
    <row r="83" spans="1:28" ht="15" thickBot="1" x14ac:dyDescent="0.35">
      <c r="A83" s="187" t="s">
        <v>166</v>
      </c>
      <c r="B83" s="234" t="e">
        <f>#REF!</f>
        <v>#REF!</v>
      </c>
      <c r="C83" s="190"/>
      <c r="D83" s="192"/>
      <c r="E83" s="193"/>
      <c r="F83" s="194"/>
      <c r="G83" s="191"/>
      <c r="H83" s="194"/>
      <c r="I83" s="193"/>
      <c r="J83" s="235"/>
      <c r="K83" s="205"/>
      <c r="L83" s="235"/>
      <c r="M83" s="205"/>
      <c r="N83" s="235"/>
      <c r="O83" s="205"/>
      <c r="P83" s="235"/>
      <c r="Q83" s="205"/>
      <c r="R83" s="235"/>
      <c r="S83" s="205"/>
      <c r="T83" s="235"/>
      <c r="U83" s="205"/>
      <c r="V83" s="235"/>
      <c r="W83" s="205"/>
      <c r="X83" s="237">
        <f t="shared" si="6"/>
        <v>0</v>
      </c>
      <c r="Y83" s="188" t="s">
        <v>166</v>
      </c>
      <c r="Z83" s="189" t="e">
        <f t="shared" si="7"/>
        <v>#REF!</v>
      </c>
    </row>
    <row r="84" spans="1:28" ht="15" thickBot="1" x14ac:dyDescent="0.35">
      <c r="A84" s="187" t="s">
        <v>167</v>
      </c>
      <c r="B84" s="234" t="e">
        <f>#REF!</f>
        <v>#REF!</v>
      </c>
      <c r="C84" s="190"/>
      <c r="D84" s="192"/>
      <c r="E84" s="193" t="e">
        <f>#REF!+#REF!</f>
        <v>#REF!</v>
      </c>
      <c r="F84" s="194"/>
      <c r="G84" s="191"/>
      <c r="H84" s="235"/>
      <c r="I84" s="193"/>
      <c r="J84" s="223"/>
      <c r="K84" s="205"/>
      <c r="L84" s="235"/>
      <c r="M84" s="205"/>
      <c r="N84" s="235"/>
      <c r="O84" s="205"/>
      <c r="P84" s="235"/>
      <c r="Q84" s="205"/>
      <c r="R84" s="235"/>
      <c r="S84" s="205"/>
      <c r="T84" s="235"/>
      <c r="U84" s="205" t="e">
        <f>#REF!+#REF!</f>
        <v>#REF!</v>
      </c>
      <c r="V84" s="235"/>
      <c r="W84" s="205"/>
      <c r="X84" s="237" t="e">
        <f t="shared" si="6"/>
        <v>#REF!</v>
      </c>
      <c r="Y84" s="188" t="s">
        <v>167</v>
      </c>
      <c r="Z84" s="189" t="e">
        <f t="shared" si="7"/>
        <v>#REF!</v>
      </c>
    </row>
    <row r="85" spans="1:28" ht="15" thickBot="1" x14ac:dyDescent="0.35">
      <c r="A85" s="187" t="s">
        <v>168</v>
      </c>
      <c r="B85" s="234" t="e">
        <f>#REF!</f>
        <v>#REF!</v>
      </c>
      <c r="C85" s="190"/>
      <c r="D85" s="192"/>
      <c r="E85" s="193" t="e">
        <f>#REF!</f>
        <v>#REF!</v>
      </c>
      <c r="F85" s="194"/>
      <c r="G85" s="191"/>
      <c r="H85" s="235"/>
      <c r="I85" s="193"/>
      <c r="J85" s="223"/>
      <c r="K85" s="193"/>
      <c r="L85" s="235"/>
      <c r="M85" s="205"/>
      <c r="N85" s="235"/>
      <c r="O85" s="205"/>
      <c r="P85" s="235"/>
      <c r="Q85" s="205"/>
      <c r="R85" s="235"/>
      <c r="S85" s="205"/>
      <c r="T85" s="235"/>
      <c r="U85" s="205"/>
      <c r="V85" s="235"/>
      <c r="W85" s="205"/>
      <c r="X85" s="237" t="e">
        <f t="shared" si="6"/>
        <v>#REF!</v>
      </c>
      <c r="Y85" s="188" t="s">
        <v>168</v>
      </c>
      <c r="Z85" s="189" t="e">
        <f t="shared" si="7"/>
        <v>#REF!</v>
      </c>
    </row>
    <row r="86" spans="1:28" ht="15" thickBot="1" x14ac:dyDescent="0.35">
      <c r="A86" s="187" t="s">
        <v>169</v>
      </c>
      <c r="B86" s="238" t="e">
        <f>#REF!</f>
        <v>#REF!</v>
      </c>
      <c r="C86" s="190"/>
      <c r="D86" s="192"/>
      <c r="E86" s="193"/>
      <c r="F86" s="194"/>
      <c r="G86" s="191"/>
      <c r="H86" s="235"/>
      <c r="I86" s="193"/>
      <c r="J86" s="223"/>
      <c r="K86" s="193"/>
      <c r="L86" s="235"/>
      <c r="M86" s="205"/>
      <c r="N86" s="235"/>
      <c r="O86" s="205"/>
      <c r="P86" s="235"/>
      <c r="Q86" s="205"/>
      <c r="R86" s="235"/>
      <c r="S86" s="205"/>
      <c r="T86" s="235"/>
      <c r="U86" s="205"/>
      <c r="V86" s="235"/>
      <c r="W86" s="205"/>
      <c r="X86" s="237">
        <f t="shared" si="6"/>
        <v>0</v>
      </c>
      <c r="Y86" s="188" t="s">
        <v>169</v>
      </c>
      <c r="Z86" s="195" t="e">
        <f t="shared" si="7"/>
        <v>#REF!</v>
      </c>
    </row>
    <row r="87" spans="1:28" ht="15" thickBot="1" x14ac:dyDescent="0.35">
      <c r="A87" s="196" t="s">
        <v>99</v>
      </c>
      <c r="B87" s="234" t="e">
        <f>SUM(B78:B86)</f>
        <v>#REF!</v>
      </c>
      <c r="C87" s="190"/>
      <c r="D87" s="192"/>
      <c r="E87" s="193"/>
      <c r="F87" s="194"/>
      <c r="G87" s="191"/>
      <c r="H87" s="235"/>
      <c r="I87" s="193"/>
      <c r="J87" s="223"/>
      <c r="K87" s="193"/>
      <c r="L87" s="235"/>
      <c r="M87" s="205"/>
      <c r="N87" s="235"/>
      <c r="O87" s="205"/>
      <c r="P87" s="235"/>
      <c r="Q87" s="205"/>
      <c r="R87" s="235"/>
      <c r="S87" s="205"/>
      <c r="T87" s="235"/>
      <c r="U87" s="205"/>
      <c r="V87" s="235"/>
      <c r="W87" s="205"/>
      <c r="X87" s="237"/>
      <c r="Y87" s="197" t="s">
        <v>99</v>
      </c>
      <c r="Z87" s="189" t="e">
        <f>SUM(Z78:Z86)</f>
        <v>#REF!</v>
      </c>
    </row>
    <row r="88" spans="1:28" ht="15" thickBot="1" x14ac:dyDescent="0.35">
      <c r="A88" s="187"/>
      <c r="B88" s="246"/>
      <c r="C88" s="190"/>
      <c r="D88" s="192"/>
      <c r="E88" s="193"/>
      <c r="F88" s="194"/>
      <c r="G88" s="191"/>
      <c r="H88" s="235"/>
      <c r="I88" s="193"/>
      <c r="J88" s="223"/>
      <c r="K88" s="193"/>
      <c r="L88" s="235"/>
      <c r="M88" s="205"/>
      <c r="N88" s="235"/>
      <c r="O88" s="205"/>
      <c r="P88" s="235"/>
      <c r="Q88" s="205"/>
      <c r="R88" s="235"/>
      <c r="S88" s="205"/>
      <c r="T88" s="235"/>
      <c r="U88" s="205"/>
      <c r="V88" s="235"/>
      <c r="W88" s="205"/>
      <c r="X88" s="237"/>
      <c r="Y88" s="188"/>
      <c r="Z88" s="206"/>
    </row>
    <row r="89" spans="1:28" ht="15" thickBot="1" x14ac:dyDescent="0.35">
      <c r="A89" s="181" t="s">
        <v>170</v>
      </c>
      <c r="B89" s="247" t="e">
        <f>B87+B76</f>
        <v>#REF!</v>
      </c>
      <c r="C89" s="190"/>
      <c r="D89" s="192"/>
      <c r="E89" s="193"/>
      <c r="F89" s="194"/>
      <c r="G89" s="193"/>
      <c r="H89" s="223"/>
      <c r="I89" s="193"/>
      <c r="J89" s="223"/>
      <c r="K89" s="193"/>
      <c r="L89" s="235"/>
      <c r="M89" s="205"/>
      <c r="N89" s="235"/>
      <c r="O89" s="205"/>
      <c r="P89" s="235"/>
      <c r="Q89" s="205"/>
      <c r="R89" s="235"/>
      <c r="S89" s="205"/>
      <c r="T89" s="235"/>
      <c r="U89" s="205"/>
      <c r="V89" s="235"/>
      <c r="W89" s="205"/>
      <c r="X89" s="237"/>
      <c r="Y89" s="201" t="s">
        <v>170</v>
      </c>
      <c r="Z89" s="203" t="e">
        <f>Z87+Z76</f>
        <v>#REF!</v>
      </c>
    </row>
    <row r="90" spans="1:28" ht="17.25" customHeight="1" thickBot="1" x14ac:dyDescent="0.35">
      <c r="A90" s="207" t="s">
        <v>171</v>
      </c>
      <c r="B90" s="248" t="e">
        <f>B65+B69+B76+B87</f>
        <v>#REF!</v>
      </c>
      <c r="C90" s="190"/>
      <c r="D90" s="194"/>
      <c r="E90" s="193"/>
      <c r="F90" s="194"/>
      <c r="G90" s="193"/>
      <c r="H90" s="223"/>
      <c r="I90" s="193"/>
      <c r="J90" s="223"/>
      <c r="K90" s="193"/>
      <c r="L90" s="235"/>
      <c r="M90" s="205"/>
      <c r="N90" s="235"/>
      <c r="O90" s="205"/>
      <c r="P90" s="235"/>
      <c r="Q90" s="205"/>
      <c r="R90" s="235"/>
      <c r="S90" s="205"/>
      <c r="T90" s="235"/>
      <c r="U90" s="205"/>
      <c r="V90" s="235"/>
      <c r="W90" s="205"/>
      <c r="X90" s="237"/>
      <c r="Y90" s="249" t="s">
        <v>171</v>
      </c>
      <c r="Z90" s="204" t="e">
        <f>Z65+Z69+Z76+Z87</f>
        <v>#REF!</v>
      </c>
      <c r="AB90" s="208"/>
    </row>
    <row r="91" spans="1:28" ht="15" thickBot="1" x14ac:dyDescent="0.35">
      <c r="A91" s="250"/>
      <c r="B91" s="251"/>
      <c r="C91" s="252"/>
      <c r="D91" s="225"/>
      <c r="E91" s="253"/>
      <c r="F91" s="219"/>
      <c r="G91" s="253"/>
      <c r="H91" s="254"/>
      <c r="I91" s="253"/>
      <c r="J91" s="254"/>
      <c r="K91" s="253"/>
      <c r="L91" s="256"/>
      <c r="M91" s="255"/>
      <c r="N91" s="256"/>
      <c r="O91" s="255"/>
      <c r="P91" s="256"/>
      <c r="Q91" s="255"/>
      <c r="R91" s="256"/>
      <c r="S91" s="255"/>
      <c r="T91" s="256"/>
      <c r="U91" s="255"/>
      <c r="V91" s="256"/>
      <c r="W91" s="255"/>
      <c r="X91" s="257"/>
      <c r="Y91" s="258"/>
      <c r="Z91" s="259"/>
    </row>
    <row r="92" spans="1:28" ht="15" thickBot="1" x14ac:dyDescent="0.35">
      <c r="A92" s="519" t="s">
        <v>554</v>
      </c>
      <c r="B92" s="520"/>
      <c r="C92" s="190"/>
      <c r="D92" s="192"/>
      <c r="E92" s="193"/>
      <c r="F92" s="194"/>
      <c r="G92" s="193"/>
      <c r="H92" s="223"/>
      <c r="I92" s="193"/>
      <c r="J92" s="223"/>
      <c r="K92" s="193"/>
      <c r="L92" s="235"/>
      <c r="M92" s="205"/>
      <c r="N92" s="235"/>
      <c r="O92" s="205"/>
      <c r="P92" s="235"/>
      <c r="Q92" s="205"/>
      <c r="R92" s="235"/>
      <c r="S92" s="205"/>
      <c r="T92" s="235"/>
      <c r="U92" s="205"/>
      <c r="V92" s="235"/>
      <c r="W92" s="205"/>
      <c r="X92" s="237"/>
      <c r="Y92" s="260" t="s">
        <v>440</v>
      </c>
      <c r="Z92" s="261"/>
    </row>
    <row r="93" spans="1:28" ht="15" thickBot="1" x14ac:dyDescent="0.35">
      <c r="A93" s="262" t="s">
        <v>100</v>
      </c>
      <c r="B93" s="209">
        <v>2014</v>
      </c>
      <c r="C93" s="190"/>
      <c r="D93" s="192"/>
      <c r="E93" s="193"/>
      <c r="F93" s="194"/>
      <c r="G93" s="193"/>
      <c r="H93" s="223"/>
      <c r="I93" s="193"/>
      <c r="J93" s="223"/>
      <c r="K93" s="193"/>
      <c r="L93" s="235"/>
      <c r="M93" s="205"/>
      <c r="N93" s="235"/>
      <c r="O93" s="205"/>
      <c r="P93" s="235"/>
      <c r="Q93" s="205"/>
      <c r="R93" s="235"/>
      <c r="S93" s="205"/>
      <c r="T93" s="235"/>
      <c r="U93" s="205"/>
      <c r="V93" s="235"/>
      <c r="W93" s="205"/>
      <c r="X93" s="237"/>
      <c r="Y93" s="210" t="s">
        <v>100</v>
      </c>
      <c r="Z93" s="263">
        <v>2014</v>
      </c>
    </row>
    <row r="94" spans="1:28" ht="15" thickBot="1" x14ac:dyDescent="0.35">
      <c r="A94" s="264" t="s">
        <v>441</v>
      </c>
      <c r="B94" s="265">
        <f>'Πίνακας ΚΑΧ κατ''είδος 2014'!F129</f>
        <v>0</v>
      </c>
      <c r="C94" s="190"/>
      <c r="D94" s="192"/>
      <c r="E94" s="193"/>
      <c r="F94" s="194"/>
      <c r="G94" s="193"/>
      <c r="H94" s="223"/>
      <c r="I94" s="193"/>
      <c r="J94" s="223"/>
      <c r="K94" s="193"/>
      <c r="L94" s="235"/>
      <c r="M94" s="205"/>
      <c r="N94" s="235"/>
      <c r="O94" s="205"/>
      <c r="P94" s="235"/>
      <c r="Q94" s="205"/>
      <c r="R94" s="235"/>
      <c r="S94" s="205"/>
      <c r="T94" s="235"/>
      <c r="U94" s="205"/>
      <c r="V94" s="235"/>
      <c r="W94" s="205"/>
      <c r="X94" s="237">
        <f>SUM(C94:V94)</f>
        <v>0</v>
      </c>
      <c r="Y94" s="211" t="s">
        <v>441</v>
      </c>
      <c r="Z94" s="212">
        <f>B94+X94</f>
        <v>0</v>
      </c>
    </row>
    <row r="95" spans="1:28" ht="15" thickBot="1" x14ac:dyDescent="0.35">
      <c r="A95" s="264" t="s">
        <v>460</v>
      </c>
      <c r="B95" s="265">
        <f>'Πίνακας ΚΑΧ κατ''είδος 2014'!G129</f>
        <v>0</v>
      </c>
      <c r="C95" s="190"/>
      <c r="D95" s="192"/>
      <c r="E95" s="193"/>
      <c r="F95" s="194"/>
      <c r="G95" s="193"/>
      <c r="H95" s="223"/>
      <c r="I95" s="193"/>
      <c r="J95" s="223"/>
      <c r="K95" s="193"/>
      <c r="L95" s="235"/>
      <c r="M95" s="205"/>
      <c r="N95" s="235"/>
      <c r="O95" s="205"/>
      <c r="P95" s="235"/>
      <c r="Q95" s="205"/>
      <c r="R95" s="235"/>
      <c r="S95" s="205"/>
      <c r="T95" s="235"/>
      <c r="U95" s="205"/>
      <c r="V95" s="235"/>
      <c r="W95" s="205"/>
      <c r="X95" s="237">
        <f>SUM(C95:V95)</f>
        <v>0</v>
      </c>
      <c r="Y95" s="211" t="s">
        <v>460</v>
      </c>
      <c r="Z95" s="212">
        <f t="shared" ref="Z95:Z107" si="8">B95+X95</f>
        <v>0</v>
      </c>
    </row>
    <row r="96" spans="1:28" ht="15" thickBot="1" x14ac:dyDescent="0.35">
      <c r="A96" s="264" t="s">
        <v>444</v>
      </c>
      <c r="B96" s="265">
        <f>'Πίνακας ΚΑΧ κατ''είδος 2014'!H129</f>
        <v>0</v>
      </c>
      <c r="C96" s="190"/>
      <c r="D96" s="192"/>
      <c r="E96" s="193"/>
      <c r="F96" s="194"/>
      <c r="G96" s="193"/>
      <c r="H96" s="223"/>
      <c r="I96" s="193"/>
      <c r="J96" s="223"/>
      <c r="K96" s="193"/>
      <c r="L96" s="235"/>
      <c r="M96" s="205"/>
      <c r="N96" s="235"/>
      <c r="O96" s="205"/>
      <c r="P96" s="235"/>
      <c r="Q96" s="205"/>
      <c r="R96" s="235"/>
      <c r="S96" s="205"/>
      <c r="T96" s="235"/>
      <c r="U96" s="205"/>
      <c r="V96" s="235"/>
      <c r="W96" s="205"/>
      <c r="X96" s="237">
        <f>SUM(C96:V96)</f>
        <v>0</v>
      </c>
      <c r="Y96" s="211" t="s">
        <v>444</v>
      </c>
      <c r="Z96" s="212">
        <f t="shared" si="8"/>
        <v>0</v>
      </c>
    </row>
    <row r="97" spans="1:26" ht="15" thickBot="1" x14ac:dyDescent="0.35">
      <c r="A97" s="264" t="s">
        <v>461</v>
      </c>
      <c r="B97" s="265">
        <f>'Πίνακας ΚΑΧ κατ''είδος 2014'!I129</f>
        <v>0</v>
      </c>
      <c r="C97" s="190"/>
      <c r="D97" s="192"/>
      <c r="E97" s="193"/>
      <c r="F97" s="194"/>
      <c r="G97" s="193"/>
      <c r="H97" s="223"/>
      <c r="I97" s="193"/>
      <c r="J97" s="223"/>
      <c r="K97" s="193"/>
      <c r="L97" s="235"/>
      <c r="M97" s="205"/>
      <c r="N97" s="235"/>
      <c r="O97" s="205"/>
      <c r="P97" s="235"/>
      <c r="Q97" s="205"/>
      <c r="R97" s="235"/>
      <c r="S97" s="205"/>
      <c r="T97" s="235"/>
      <c r="U97" s="205"/>
      <c r="V97" s="235"/>
      <c r="W97" s="205"/>
      <c r="X97" s="237">
        <f>SUM(C97:V97)</f>
        <v>0</v>
      </c>
      <c r="Y97" s="211" t="s">
        <v>461</v>
      </c>
      <c r="Z97" s="212">
        <f t="shared" si="8"/>
        <v>0</v>
      </c>
    </row>
    <row r="98" spans="1:26" ht="15" thickBot="1" x14ac:dyDescent="0.35">
      <c r="A98" s="264" t="s">
        <v>462</v>
      </c>
      <c r="B98" s="265">
        <f>'Πίνακας ΚΑΧ κατ''είδος 2014'!K129</f>
        <v>0</v>
      </c>
      <c r="C98" s="190"/>
      <c r="D98" s="192"/>
      <c r="E98" s="193"/>
      <c r="F98" s="194"/>
      <c r="G98" s="193"/>
      <c r="H98" s="174"/>
      <c r="I98" s="193"/>
      <c r="J98" s="223"/>
      <c r="K98" s="193"/>
      <c r="L98" s="235"/>
      <c r="M98" s="205"/>
      <c r="N98" s="235"/>
      <c r="O98" s="205"/>
      <c r="P98" s="235"/>
      <c r="Q98" s="205"/>
      <c r="R98" s="235"/>
      <c r="S98" s="205"/>
      <c r="T98" s="235"/>
      <c r="U98" s="205"/>
      <c r="V98" s="235"/>
      <c r="W98" s="205"/>
      <c r="X98" s="237"/>
      <c r="Y98" s="211" t="s">
        <v>462</v>
      </c>
      <c r="Z98" s="212">
        <f t="shared" si="8"/>
        <v>0</v>
      </c>
    </row>
    <row r="99" spans="1:26" ht="15" thickBot="1" x14ac:dyDescent="0.35">
      <c r="A99" s="264" t="s">
        <v>463</v>
      </c>
      <c r="B99" s="265">
        <f>'Πίνακας ΚΑΧ κατ''είδος 2014'!L129</f>
        <v>0</v>
      </c>
      <c r="C99" s="190"/>
      <c r="D99" s="192"/>
      <c r="E99" s="193"/>
      <c r="F99" s="194"/>
      <c r="G99" s="193"/>
      <c r="I99" s="193"/>
      <c r="J99" s="223"/>
      <c r="K99" s="193"/>
      <c r="L99" s="235"/>
      <c r="M99" s="205"/>
      <c r="N99" s="235"/>
      <c r="O99" s="205"/>
      <c r="P99" s="235"/>
      <c r="Q99" s="205"/>
      <c r="R99" s="235"/>
      <c r="S99" s="205"/>
      <c r="T99" s="235"/>
      <c r="U99" s="205"/>
      <c r="V99" s="235" t="e">
        <f>-#REF!</f>
        <v>#REF!</v>
      </c>
      <c r="W99" s="205"/>
      <c r="X99" s="237" t="e">
        <f t="shared" ref="X99:X114" si="9">SUM(C99:V99)</f>
        <v>#REF!</v>
      </c>
      <c r="Y99" s="211" t="s">
        <v>463</v>
      </c>
      <c r="Z99" s="212" t="e">
        <f t="shared" si="8"/>
        <v>#REF!</v>
      </c>
    </row>
    <row r="100" spans="1:26" ht="15" thickBot="1" x14ac:dyDescent="0.35">
      <c r="A100" s="264" t="s">
        <v>464</v>
      </c>
      <c r="B100" s="265">
        <f>'Πίνακας ΚΑΧ κατ''είδος 2014'!M129</f>
        <v>0</v>
      </c>
      <c r="C100" s="190"/>
      <c r="D100" s="192"/>
      <c r="E100" s="193"/>
      <c r="F100" s="194"/>
      <c r="G100" s="193"/>
      <c r="H100" s="223" t="e">
        <f>-#REF!</f>
        <v>#REF!</v>
      </c>
      <c r="I100" s="193"/>
      <c r="J100" s="223" t="e">
        <f>-#REF!-#REF!</f>
        <v>#REF!</v>
      </c>
      <c r="K100" s="193"/>
      <c r="L100" s="235"/>
      <c r="M100" s="205"/>
      <c r="N100" s="235"/>
      <c r="O100" s="205"/>
      <c r="P100" s="235"/>
      <c r="Q100" s="205"/>
      <c r="R100" s="235"/>
      <c r="S100" s="205" t="e">
        <f>-#REF!</f>
        <v>#REF!</v>
      </c>
      <c r="T100" s="235"/>
      <c r="U100" s="205"/>
      <c r="V100" s="235"/>
      <c r="W100" s="205"/>
      <c r="X100" s="237" t="e">
        <f t="shared" si="9"/>
        <v>#REF!</v>
      </c>
      <c r="Y100" s="211" t="s">
        <v>464</v>
      </c>
      <c r="Z100" s="212" t="e">
        <f t="shared" si="8"/>
        <v>#REF!</v>
      </c>
    </row>
    <row r="101" spans="1:26" ht="15" thickBot="1" x14ac:dyDescent="0.35">
      <c r="A101" s="264" t="s">
        <v>465</v>
      </c>
      <c r="B101" s="265">
        <f>'Πίνακας ΚΑΧ κατ''είδος 2014'!N129</f>
        <v>0</v>
      </c>
      <c r="C101" s="190"/>
      <c r="D101" s="192"/>
      <c r="E101" s="193"/>
      <c r="F101" s="194"/>
      <c r="G101" s="193"/>
      <c r="H101" s="223"/>
      <c r="I101" s="193" t="e">
        <f>-#REF!</f>
        <v>#REF!</v>
      </c>
      <c r="J101" s="223"/>
      <c r="K101" s="193"/>
      <c r="L101" s="235"/>
      <c r="M101" s="205"/>
      <c r="N101" s="235"/>
      <c r="O101" s="205"/>
      <c r="P101" s="235"/>
      <c r="Q101" s="205" t="e">
        <f>-#REF!</f>
        <v>#REF!</v>
      </c>
      <c r="R101" s="235"/>
      <c r="S101" s="205"/>
      <c r="T101" s="235"/>
      <c r="U101" s="205"/>
      <c r="V101" s="235"/>
      <c r="W101" s="205"/>
      <c r="X101" s="237" t="e">
        <f t="shared" si="9"/>
        <v>#REF!</v>
      </c>
      <c r="Y101" s="211" t="s">
        <v>465</v>
      </c>
      <c r="Z101" s="212" t="e">
        <f t="shared" si="8"/>
        <v>#REF!</v>
      </c>
    </row>
    <row r="102" spans="1:26" ht="15" thickBot="1" x14ac:dyDescent="0.35">
      <c r="A102" s="264" t="s">
        <v>448</v>
      </c>
      <c r="B102" s="265">
        <f>'Πίνακας ΚΑΧ κατ''είδος 2014'!O129</f>
        <v>0</v>
      </c>
      <c r="C102" s="190"/>
      <c r="D102" s="192"/>
      <c r="E102" s="193"/>
      <c r="F102" s="194"/>
      <c r="G102" s="193"/>
      <c r="H102" s="223"/>
      <c r="I102" s="193"/>
      <c r="J102" s="223"/>
      <c r="K102" s="193"/>
      <c r="L102" s="235"/>
      <c r="M102" s="205"/>
      <c r="N102" s="235"/>
      <c r="O102" s="205"/>
      <c r="P102" s="235"/>
      <c r="Q102" s="205"/>
      <c r="R102" s="235"/>
      <c r="S102" s="205"/>
      <c r="T102" s="235"/>
      <c r="U102" s="205"/>
      <c r="V102" s="235"/>
      <c r="W102" s="205"/>
      <c r="X102" s="237">
        <f t="shared" si="9"/>
        <v>0</v>
      </c>
      <c r="Y102" s="211" t="s">
        <v>448</v>
      </c>
      <c r="Z102" s="212">
        <f t="shared" si="8"/>
        <v>0</v>
      </c>
    </row>
    <row r="103" spans="1:26" ht="15" thickBot="1" x14ac:dyDescent="0.35">
      <c r="A103" s="264" t="s">
        <v>449</v>
      </c>
      <c r="B103" s="265">
        <f>'Πίνακας ΚΑΧ κατ''είδος 2014'!P129</f>
        <v>0</v>
      </c>
      <c r="C103" s="190"/>
      <c r="D103" s="192"/>
      <c r="E103" s="193"/>
      <c r="F103" s="194"/>
      <c r="G103" s="193"/>
      <c r="H103" s="223"/>
      <c r="I103" s="193"/>
      <c r="J103" s="223"/>
      <c r="K103" s="193"/>
      <c r="L103" s="235"/>
      <c r="M103" s="205"/>
      <c r="N103" s="235"/>
      <c r="O103" s="205"/>
      <c r="P103" s="235"/>
      <c r="Q103" s="205"/>
      <c r="R103" s="235"/>
      <c r="S103" s="205"/>
      <c r="T103" s="235"/>
      <c r="U103" s="205"/>
      <c r="V103" s="235"/>
      <c r="W103" s="205"/>
      <c r="X103" s="237">
        <f t="shared" si="9"/>
        <v>0</v>
      </c>
      <c r="Y103" s="211" t="s">
        <v>449</v>
      </c>
      <c r="Z103" s="212">
        <f t="shared" si="8"/>
        <v>0</v>
      </c>
    </row>
    <row r="104" spans="1:26" ht="15" thickBot="1" x14ac:dyDescent="0.35">
      <c r="A104" s="264" t="s">
        <v>450</v>
      </c>
      <c r="B104" s="265">
        <f>'Πίνακας ΚΑΧ κατ''είδος 2014'!Q129</f>
        <v>0</v>
      </c>
      <c r="C104" s="190"/>
      <c r="D104" s="192"/>
      <c r="E104" s="193"/>
      <c r="F104" s="194"/>
      <c r="G104" s="193"/>
      <c r="H104" s="223"/>
      <c r="I104" s="193"/>
      <c r="J104" s="223"/>
      <c r="K104" s="193"/>
      <c r="L104" s="235"/>
      <c r="M104" s="205"/>
      <c r="N104" s="235"/>
      <c r="O104" s="205"/>
      <c r="P104" s="235"/>
      <c r="Q104" s="205"/>
      <c r="R104" s="235"/>
      <c r="S104" s="205"/>
      <c r="T104" s="235"/>
      <c r="U104" s="205"/>
      <c r="V104" s="235"/>
      <c r="W104" s="205"/>
      <c r="X104" s="237">
        <f t="shared" si="9"/>
        <v>0</v>
      </c>
      <c r="Y104" s="211" t="s">
        <v>450</v>
      </c>
      <c r="Z104" s="212">
        <f t="shared" si="8"/>
        <v>0</v>
      </c>
    </row>
    <row r="105" spans="1:26" ht="15" thickBot="1" x14ac:dyDescent="0.35">
      <c r="A105" s="264" t="s">
        <v>451</v>
      </c>
      <c r="B105" s="265">
        <f>'Πίνακας ΚΑΧ κατ''είδος 2014'!R129</f>
        <v>0</v>
      </c>
      <c r="C105" s="190"/>
      <c r="D105" s="192"/>
      <c r="E105" s="193"/>
      <c r="F105" s="194"/>
      <c r="G105" s="193"/>
      <c r="H105" s="223"/>
      <c r="I105" s="193"/>
      <c r="J105" s="223"/>
      <c r="K105" s="193"/>
      <c r="L105" s="235"/>
      <c r="M105" s="205"/>
      <c r="N105" s="235"/>
      <c r="O105" s="205"/>
      <c r="P105" s="235"/>
      <c r="Q105" s="205"/>
      <c r="R105" s="235"/>
      <c r="S105" s="205"/>
      <c r="T105" s="235"/>
      <c r="U105" s="205"/>
      <c r="V105" s="235"/>
      <c r="W105" s="205"/>
      <c r="X105" s="237">
        <f t="shared" si="9"/>
        <v>0</v>
      </c>
      <c r="Y105" s="211" t="s">
        <v>451</v>
      </c>
      <c r="Z105" s="212">
        <f t="shared" si="8"/>
        <v>0</v>
      </c>
    </row>
    <row r="106" spans="1:26" ht="15" thickBot="1" x14ac:dyDescent="0.35">
      <c r="A106" s="264" t="s">
        <v>452</v>
      </c>
      <c r="B106" s="265">
        <f>'Πίνακας ΚΑΧ κατ''είδος 2014'!S129</f>
        <v>0</v>
      </c>
      <c r="C106" s="190"/>
      <c r="D106" s="192"/>
      <c r="E106" s="193"/>
      <c r="F106" s="194"/>
      <c r="G106" s="193"/>
      <c r="H106" s="223"/>
      <c r="I106" s="193"/>
      <c r="J106" s="223"/>
      <c r="K106" s="193"/>
      <c r="L106" s="235"/>
      <c r="M106" s="205"/>
      <c r="N106" s="235"/>
      <c r="O106" s="205"/>
      <c r="P106" s="235"/>
      <c r="Q106" s="205"/>
      <c r="R106" s="235"/>
      <c r="S106" s="205"/>
      <c r="T106" s="235"/>
      <c r="U106" s="205"/>
      <c r="V106" s="235"/>
      <c r="W106" s="205"/>
      <c r="X106" s="237">
        <f t="shared" si="9"/>
        <v>0</v>
      </c>
      <c r="Y106" s="211" t="s">
        <v>452</v>
      </c>
      <c r="Z106" s="212">
        <f t="shared" si="8"/>
        <v>0</v>
      </c>
    </row>
    <row r="107" spans="1:26" ht="15" thickBot="1" x14ac:dyDescent="0.35">
      <c r="A107" s="264" t="s">
        <v>453</v>
      </c>
      <c r="B107" s="83">
        <f>'Πίνακας ΚΑΧ κατ''είδος 2014'!T129</f>
        <v>0</v>
      </c>
      <c r="C107" s="190"/>
      <c r="D107" s="192"/>
      <c r="E107" s="193"/>
      <c r="F107" s="194"/>
      <c r="G107" s="193"/>
      <c r="H107" s="223"/>
      <c r="I107" s="193"/>
      <c r="J107" s="223"/>
      <c r="K107" s="193"/>
      <c r="L107" s="235"/>
      <c r="M107" s="205"/>
      <c r="N107" s="235"/>
      <c r="O107" s="205" t="e">
        <f>-#REF!</f>
        <v>#REF!</v>
      </c>
      <c r="P107" s="235"/>
      <c r="Q107" s="205"/>
      <c r="R107" s="235"/>
      <c r="S107" s="205"/>
      <c r="T107" s="235"/>
      <c r="U107" s="205"/>
      <c r="V107" s="235"/>
      <c r="W107" s="205"/>
      <c r="X107" s="237" t="e">
        <f t="shared" si="9"/>
        <v>#REF!</v>
      </c>
      <c r="Y107" s="211" t="s">
        <v>453</v>
      </c>
      <c r="Z107" s="213" t="e">
        <f t="shared" si="8"/>
        <v>#REF!</v>
      </c>
    </row>
    <row r="108" spans="1:26" ht="15" thickBot="1" x14ac:dyDescent="0.35">
      <c r="A108" s="264" t="s">
        <v>454</v>
      </c>
      <c r="B108" s="89">
        <f>SUM(B94:B107)</f>
        <v>0</v>
      </c>
      <c r="C108" s="190"/>
      <c r="D108" s="192"/>
      <c r="E108" s="193"/>
      <c r="F108" s="194"/>
      <c r="G108" s="193"/>
      <c r="H108" s="223"/>
      <c r="I108" s="193"/>
      <c r="J108" s="223"/>
      <c r="K108" s="193"/>
      <c r="L108" s="235"/>
      <c r="M108" s="205"/>
      <c r="N108" s="235"/>
      <c r="O108" s="205"/>
      <c r="P108" s="235"/>
      <c r="Q108" s="205"/>
      <c r="R108" s="235"/>
      <c r="S108" s="205"/>
      <c r="T108" s="235"/>
      <c r="U108" s="205"/>
      <c r="V108" s="235"/>
      <c r="W108" s="205"/>
      <c r="X108" s="237">
        <f t="shared" si="9"/>
        <v>0</v>
      </c>
      <c r="Y108" s="211" t="s">
        <v>454</v>
      </c>
      <c r="Z108" s="215" t="e">
        <f>SUM(Z94:Z107)</f>
        <v>#REF!</v>
      </c>
    </row>
    <row r="109" spans="1:26" ht="15" thickBot="1" x14ac:dyDescent="0.35">
      <c r="A109" s="264" t="s">
        <v>455</v>
      </c>
      <c r="B109" s="82">
        <f>'Πίνακας ΚΑΧ κατ''είδος 2014'!V129</f>
        <v>0</v>
      </c>
      <c r="C109" s="190"/>
      <c r="D109" s="192"/>
      <c r="E109" s="193"/>
      <c r="F109" s="194"/>
      <c r="G109" s="193"/>
      <c r="H109" s="223"/>
      <c r="I109" s="193"/>
      <c r="J109" s="223"/>
      <c r="K109" s="193"/>
      <c r="L109" s="235"/>
      <c r="M109" s="205"/>
      <c r="N109" s="235"/>
      <c r="O109" s="205"/>
      <c r="P109" s="235"/>
      <c r="Q109" s="205"/>
      <c r="R109" s="235"/>
      <c r="S109" s="205"/>
      <c r="T109" s="235"/>
      <c r="U109" s="205"/>
      <c r="V109" s="235"/>
      <c r="W109" s="205"/>
      <c r="X109" s="237">
        <f t="shared" si="9"/>
        <v>0</v>
      </c>
      <c r="Y109" s="211" t="s">
        <v>455</v>
      </c>
      <c r="Z109" s="214">
        <f>B109+X109</f>
        <v>0</v>
      </c>
    </row>
    <row r="110" spans="1:26" ht="15" thickBot="1" x14ac:dyDescent="0.35">
      <c r="A110" s="264" t="s">
        <v>456</v>
      </c>
      <c r="B110" s="76">
        <f>'Πίνακας ΚΑΧ κατ''είδος 2014'!W129</f>
        <v>0</v>
      </c>
      <c r="C110" s="190"/>
      <c r="D110" s="192"/>
      <c r="E110" s="193"/>
      <c r="F110" s="194"/>
      <c r="G110" s="193"/>
      <c r="H110" s="223"/>
      <c r="I110" s="193"/>
      <c r="J110" s="223"/>
      <c r="K110" s="193"/>
      <c r="L110" s="235"/>
      <c r="M110" s="205"/>
      <c r="N110" s="235"/>
      <c r="O110" s="205"/>
      <c r="P110" s="235"/>
      <c r="Q110" s="205"/>
      <c r="R110" s="235"/>
      <c r="S110" s="205"/>
      <c r="T110" s="235"/>
      <c r="U110" s="205"/>
      <c r="V110" s="235"/>
      <c r="W110" s="205"/>
      <c r="X110" s="237">
        <f t="shared" si="9"/>
        <v>0</v>
      </c>
      <c r="Y110" s="211" t="s">
        <v>456</v>
      </c>
      <c r="Z110" s="212">
        <f>B110-X110</f>
        <v>0</v>
      </c>
    </row>
    <row r="111" spans="1:26" ht="15" thickBot="1" x14ac:dyDescent="0.35">
      <c r="A111" s="264" t="s">
        <v>457</v>
      </c>
      <c r="B111" s="266">
        <f>SUM(B108:B110)</f>
        <v>0</v>
      </c>
      <c r="C111" s="190"/>
      <c r="D111" s="192"/>
      <c r="E111" s="193"/>
      <c r="F111" s="194"/>
      <c r="G111" s="193"/>
      <c r="H111" s="223"/>
      <c r="I111" s="193"/>
      <c r="J111" s="223"/>
      <c r="K111" s="193"/>
      <c r="L111" s="235"/>
      <c r="M111" s="205"/>
      <c r="N111" s="235"/>
      <c r="O111" s="205"/>
      <c r="P111" s="235"/>
      <c r="Q111" s="205"/>
      <c r="R111" s="235"/>
      <c r="S111" s="205"/>
      <c r="T111" s="235"/>
      <c r="U111" s="205"/>
      <c r="V111" s="235"/>
      <c r="W111" s="205"/>
      <c r="X111" s="237">
        <f t="shared" si="9"/>
        <v>0</v>
      </c>
      <c r="Y111" s="211" t="s">
        <v>457</v>
      </c>
      <c r="Z111" s="267" t="e">
        <f>SUM(Z108:Z110)</f>
        <v>#REF!</v>
      </c>
    </row>
    <row r="112" spans="1:26" ht="15.6" thickTop="1" thickBot="1" x14ac:dyDescent="0.35">
      <c r="A112" s="264" t="s">
        <v>458</v>
      </c>
      <c r="B112" s="268">
        <v>0</v>
      </c>
      <c r="C112" s="190"/>
      <c r="D112" s="192"/>
      <c r="E112" s="193"/>
      <c r="F112" s="194"/>
      <c r="G112" s="193"/>
      <c r="H112" s="223"/>
      <c r="I112" s="193"/>
      <c r="J112" s="223"/>
      <c r="K112" s="193"/>
      <c r="L112" s="235"/>
      <c r="M112" s="205"/>
      <c r="N112" s="235"/>
      <c r="O112" s="205"/>
      <c r="P112" s="235"/>
      <c r="Q112" s="205"/>
      <c r="R112" s="235"/>
      <c r="S112" s="205"/>
      <c r="T112" s="235" t="e">
        <f>-(#REF!+#REF!+#REF!)</f>
        <v>#REF!</v>
      </c>
      <c r="U112" s="205"/>
      <c r="V112" s="235"/>
      <c r="W112" s="205"/>
      <c r="X112" s="237" t="e">
        <f t="shared" si="9"/>
        <v>#REF!</v>
      </c>
      <c r="Y112" s="211" t="s">
        <v>458</v>
      </c>
      <c r="Z112" s="214" t="e">
        <f>B112-X112</f>
        <v>#REF!</v>
      </c>
    </row>
    <row r="113" spans="1:26" ht="15" thickBot="1" x14ac:dyDescent="0.35">
      <c r="A113" s="264" t="s">
        <v>459</v>
      </c>
      <c r="B113" s="269">
        <f>B111-B112</f>
        <v>0</v>
      </c>
      <c r="C113" s="190"/>
      <c r="D113" s="192"/>
      <c r="E113" s="193"/>
      <c r="F113" s="194"/>
      <c r="G113" s="193"/>
      <c r="H113" s="223"/>
      <c r="I113" s="193"/>
      <c r="J113" s="223"/>
      <c r="K113" s="193"/>
      <c r="L113" s="235"/>
      <c r="M113" s="205"/>
      <c r="N113" s="235"/>
      <c r="O113" s="205"/>
      <c r="P113" s="235"/>
      <c r="Q113" s="205"/>
      <c r="R113" s="235"/>
      <c r="S113" s="205"/>
      <c r="T113" s="235"/>
      <c r="U113" s="205"/>
      <c r="V113" s="235"/>
      <c r="W113" s="205"/>
      <c r="X113" s="237">
        <f t="shared" si="9"/>
        <v>0</v>
      </c>
      <c r="Y113" s="211" t="s">
        <v>459</v>
      </c>
      <c r="Z113" s="270" t="e">
        <f>Z111-Z112</f>
        <v>#REF!</v>
      </c>
    </row>
    <row r="114" spans="1:26" ht="15" thickBot="1" x14ac:dyDescent="0.35">
      <c r="A114" s="271"/>
      <c r="B114" s="216"/>
      <c r="C114" s="190"/>
      <c r="D114" s="192"/>
      <c r="E114" s="193"/>
      <c r="F114" s="194"/>
      <c r="G114" s="193"/>
      <c r="H114" s="223"/>
      <c r="I114" s="193"/>
      <c r="J114" s="223"/>
      <c r="K114" s="193"/>
      <c r="L114" s="235"/>
      <c r="M114" s="205"/>
      <c r="N114" s="235"/>
      <c r="O114" s="205"/>
      <c r="P114" s="235"/>
      <c r="Q114" s="205"/>
      <c r="R114" s="235"/>
      <c r="S114" s="205"/>
      <c r="T114" s="235"/>
      <c r="U114" s="205"/>
      <c r="V114" s="235"/>
      <c r="W114" s="205"/>
      <c r="X114" s="237">
        <f t="shared" si="9"/>
        <v>0</v>
      </c>
      <c r="Y114" s="217"/>
      <c r="Z114" s="218"/>
    </row>
    <row r="115" spans="1:26" ht="15.6" thickTop="1" thickBot="1" x14ac:dyDescent="0.35">
      <c r="C115" s="272"/>
      <c r="D115" s="273"/>
      <c r="E115" s="274"/>
      <c r="F115" s="275"/>
      <c r="G115" s="274"/>
      <c r="H115" s="276"/>
      <c r="I115" s="274"/>
      <c r="J115" s="276"/>
      <c r="K115" s="274"/>
      <c r="L115" s="278"/>
      <c r="M115" s="277"/>
      <c r="N115" s="278"/>
      <c r="O115" s="277"/>
      <c r="P115" s="278"/>
      <c r="Q115" s="277"/>
      <c r="R115" s="278"/>
      <c r="S115" s="279"/>
      <c r="T115" s="276"/>
      <c r="U115" s="279"/>
      <c r="V115" s="276"/>
      <c r="W115" s="279"/>
      <c r="X115" s="280" t="e">
        <f>SUM(X6:X114)</f>
        <v>#REF!</v>
      </c>
      <c r="Y115" s="281"/>
      <c r="Z115" s="251"/>
    </row>
    <row r="116" spans="1:26" ht="15" thickBot="1" x14ac:dyDescent="0.35">
      <c r="A116" s="1" t="s">
        <v>434</v>
      </c>
      <c r="B116" s="220" t="e">
        <f>B90-B46</f>
        <v>#REF!</v>
      </c>
      <c r="C116" s="282" t="e">
        <f>SUM(C6:C115)</f>
        <v>#REF!</v>
      </c>
      <c r="D116" s="282" t="e">
        <f t="shared" ref="D116:W116" si="10">SUM(D6:D115)</f>
        <v>#REF!</v>
      </c>
      <c r="E116" s="282" t="e">
        <f>SUM(E6:E115)</f>
        <v>#REF!</v>
      </c>
      <c r="F116" s="282" t="e">
        <f t="shared" si="10"/>
        <v>#REF!</v>
      </c>
      <c r="G116" s="282" t="e">
        <f t="shared" si="10"/>
        <v>#REF!</v>
      </c>
      <c r="H116" s="282" t="e">
        <f t="shared" si="10"/>
        <v>#REF!</v>
      </c>
      <c r="I116" s="282" t="e">
        <f t="shared" si="10"/>
        <v>#REF!</v>
      </c>
      <c r="J116" s="282" t="e">
        <f t="shared" si="10"/>
        <v>#REF!</v>
      </c>
      <c r="K116" s="282" t="e">
        <f t="shared" si="10"/>
        <v>#REF!</v>
      </c>
      <c r="L116" s="282" t="e">
        <f t="shared" si="10"/>
        <v>#REF!</v>
      </c>
      <c r="M116" s="282" t="e">
        <f t="shared" si="10"/>
        <v>#REF!</v>
      </c>
      <c r="N116" s="282" t="e">
        <f t="shared" si="10"/>
        <v>#REF!</v>
      </c>
      <c r="O116" s="282" t="e">
        <f t="shared" si="10"/>
        <v>#REF!</v>
      </c>
      <c r="P116" s="282" t="e">
        <f t="shared" si="10"/>
        <v>#REF!</v>
      </c>
      <c r="Q116" s="282" t="e">
        <f t="shared" si="10"/>
        <v>#REF!</v>
      </c>
      <c r="R116" s="282" t="e">
        <f t="shared" si="10"/>
        <v>#REF!</v>
      </c>
      <c r="S116" s="282" t="e">
        <f t="shared" si="10"/>
        <v>#REF!</v>
      </c>
      <c r="T116" s="282" t="e">
        <f t="shared" si="10"/>
        <v>#REF!</v>
      </c>
      <c r="U116" s="282" t="e">
        <f t="shared" si="10"/>
        <v>#REF!</v>
      </c>
      <c r="V116" s="282" t="e">
        <f t="shared" si="10"/>
        <v>#REF!</v>
      </c>
      <c r="W116" s="282" t="e">
        <f t="shared" si="10"/>
        <v>#REF!</v>
      </c>
      <c r="X116" s="254" t="e">
        <f>SUM(C116:W116)</f>
        <v>#REF!</v>
      </c>
      <c r="Y116" s="1" t="s">
        <v>434</v>
      </c>
      <c r="Z116" s="221" t="e">
        <f>Z90-Z46</f>
        <v>#REF!</v>
      </c>
    </row>
    <row r="118" spans="1:26" x14ac:dyDescent="0.3">
      <c r="A118" s="283" t="s">
        <v>556</v>
      </c>
      <c r="K118" s="222"/>
      <c r="L118" s="222"/>
      <c r="M118" s="223"/>
      <c r="N118" s="223"/>
    </row>
    <row r="119" spans="1:26" ht="12.75" customHeight="1" x14ac:dyDescent="0.3">
      <c r="A119" s="518" t="s">
        <v>557</v>
      </c>
      <c r="B119" s="518"/>
      <c r="C119" s="518"/>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row>
    <row r="120" spans="1:26" ht="58.5" customHeight="1" x14ac:dyDescent="0.3">
      <c r="A120" s="518"/>
      <c r="B120" s="518"/>
      <c r="C120" s="518"/>
      <c r="D120" s="518"/>
      <c r="E120" s="518"/>
      <c r="F120" s="518"/>
      <c r="G120" s="518"/>
      <c r="H120" s="518"/>
      <c r="I120" s="518"/>
      <c r="J120" s="518"/>
      <c r="K120" s="518"/>
      <c r="L120" s="518"/>
      <c r="M120" s="518"/>
      <c r="N120" s="518"/>
      <c r="O120" s="518"/>
      <c r="P120" s="518"/>
      <c r="Q120" s="518"/>
      <c r="R120" s="518"/>
      <c r="S120" s="518"/>
      <c r="T120" s="518"/>
      <c r="U120" s="518"/>
      <c r="V120" s="518"/>
      <c r="W120" s="518"/>
      <c r="X120" s="518"/>
      <c r="Y120" s="518"/>
      <c r="Z120" s="518"/>
    </row>
    <row r="121" spans="1:26" ht="12.75" customHeight="1" x14ac:dyDescent="0.3">
      <c r="A121" s="284"/>
      <c r="B121" s="284"/>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row>
    <row r="122" spans="1:26" ht="12.75" customHeight="1" x14ac:dyDescent="0.3">
      <c r="A122" s="284"/>
      <c r="B122" s="284"/>
      <c r="C122" s="284"/>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row>
    <row r="123" spans="1:26" ht="12.75" customHeight="1" x14ac:dyDescent="0.3">
      <c r="A123" s="284"/>
      <c r="B123" s="284"/>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row>
    <row r="124" spans="1:26" ht="12.75" customHeight="1" x14ac:dyDescent="0.3">
      <c r="A124" s="284"/>
      <c r="B124" s="284"/>
      <c r="C124" s="284"/>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row>
    <row r="125" spans="1:26" ht="12.75" customHeight="1" x14ac:dyDescent="0.3">
      <c r="A125" s="284"/>
      <c r="B125" s="284"/>
      <c r="C125" s="284"/>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row>
  </sheetData>
  <mergeCells count="5">
    <mergeCell ref="C3:X5"/>
    <mergeCell ref="A1:B1"/>
    <mergeCell ref="C1:X1"/>
    <mergeCell ref="A119:Z120"/>
    <mergeCell ref="A92:B92"/>
  </mergeCells>
  <printOptions horizontalCentered="1"/>
  <pageMargins left="0" right="0" top="0" bottom="0" header="0" footer="0"/>
  <pageSetup paperSize="8"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Z133"/>
  <sheetViews>
    <sheetView zoomScale="80" zoomScaleNormal="80" workbookViewId="0"/>
  </sheetViews>
  <sheetFormatPr defaultRowHeight="14.4" x14ac:dyDescent="0.3"/>
  <cols>
    <col min="1" max="1" width="6" style="4" customWidth="1"/>
    <col min="2" max="2" width="35.44140625" style="4" customWidth="1"/>
    <col min="3" max="3" width="16.44140625" style="4" customWidth="1"/>
    <col min="4" max="4" width="14.6640625" style="102" customWidth="1"/>
    <col min="5" max="5" width="1.33203125" style="102" customWidth="1"/>
    <col min="6" max="6" width="15.6640625" style="102" bestFit="1" customWidth="1"/>
    <col min="7" max="8" width="13.33203125" style="102" customWidth="1"/>
    <col min="9" max="9" width="15.6640625" style="102" bestFit="1" customWidth="1"/>
    <col min="10" max="10" width="1.109375" style="102" customWidth="1"/>
    <col min="11" max="11" width="13.109375" style="102" customWidth="1"/>
    <col min="12" max="12" width="12.44140625" style="102" customWidth="1"/>
    <col min="13" max="14" width="14.88671875" style="102" customWidth="1"/>
    <col min="15" max="15" width="14.5546875" style="102" customWidth="1"/>
    <col min="16" max="16" width="15.6640625" style="102" bestFit="1" customWidth="1"/>
    <col min="17" max="17" width="14.6640625" style="102" customWidth="1"/>
    <col min="18" max="18" width="11.109375" style="102" customWidth="1"/>
    <col min="19" max="19" width="13.109375" style="102" customWidth="1"/>
    <col min="20" max="20" width="11.88671875" style="102" customWidth="1"/>
    <col min="21" max="21" width="12.44140625" style="102" customWidth="1"/>
    <col min="22" max="22" width="11.109375" style="102" bestFit="1" customWidth="1"/>
    <col min="23" max="23" width="15.109375" style="102" bestFit="1" customWidth="1"/>
    <col min="24" max="24" width="12.88671875" style="102" customWidth="1"/>
    <col min="25" max="25" width="10.6640625" style="102" customWidth="1"/>
    <col min="26" max="26" width="14.33203125" style="102" customWidth="1"/>
    <col min="27" max="249" width="9.109375" style="102"/>
    <col min="250" max="250" width="6" style="102" customWidth="1"/>
    <col min="251" max="251" width="10" style="102" bestFit="1" customWidth="1"/>
    <col min="252" max="253" width="9.109375" style="102"/>
    <col min="254" max="254" width="15.109375" style="102" customWidth="1"/>
    <col min="255" max="255" width="10.109375" style="102" bestFit="1" customWidth="1"/>
    <col min="256" max="256" width="13.88671875" style="102" customWidth="1"/>
    <col min="257" max="257" width="14" style="102" bestFit="1" customWidth="1"/>
    <col min="258" max="258" width="2.44140625" style="102" customWidth="1"/>
    <col min="259" max="259" width="15.109375" style="102" bestFit="1" customWidth="1"/>
    <col min="260" max="260" width="15.109375" style="102" customWidth="1"/>
    <col min="261" max="261" width="1.109375" style="102" customWidth="1"/>
    <col min="262" max="262" width="5.5546875" style="102" customWidth="1"/>
    <col min="263" max="264" width="9.109375" style="102"/>
    <col min="265" max="265" width="10.44140625" style="102" bestFit="1" customWidth="1"/>
    <col min="266" max="266" width="9.109375" style="102"/>
    <col min="267" max="267" width="5" style="102" customWidth="1"/>
    <col min="268" max="268" width="13.88671875" style="102" customWidth="1"/>
    <col min="269" max="269" width="14" style="102" bestFit="1" customWidth="1"/>
    <col min="270" max="270" width="2.44140625" style="102" customWidth="1"/>
    <col min="271" max="271" width="14" style="102" customWidth="1"/>
    <col min="272" max="272" width="15.109375" style="102" bestFit="1" customWidth="1"/>
    <col min="273" max="505" width="9.109375" style="102"/>
    <col min="506" max="506" width="6" style="102" customWidth="1"/>
    <col min="507" max="507" width="10" style="102" bestFit="1" customWidth="1"/>
    <col min="508" max="509" width="9.109375" style="102"/>
    <col min="510" max="510" width="15.109375" style="102" customWidth="1"/>
    <col min="511" max="511" width="10.109375" style="102" bestFit="1" customWidth="1"/>
    <col min="512" max="512" width="13.88671875" style="102" customWidth="1"/>
    <col min="513" max="513" width="14" style="102" bestFit="1" customWidth="1"/>
    <col min="514" max="514" width="2.44140625" style="102" customWidth="1"/>
    <col min="515" max="515" width="15.109375" style="102" bestFit="1" customWidth="1"/>
    <col min="516" max="516" width="15.109375" style="102" customWidth="1"/>
    <col min="517" max="517" width="1.109375" style="102" customWidth="1"/>
    <col min="518" max="518" width="5.5546875" style="102" customWidth="1"/>
    <col min="519" max="520" width="9.109375" style="102"/>
    <col min="521" max="521" width="10.44140625" style="102" bestFit="1" customWidth="1"/>
    <col min="522" max="522" width="9.109375" style="102"/>
    <col min="523" max="523" width="5" style="102" customWidth="1"/>
    <col min="524" max="524" width="13.88671875" style="102" customWidth="1"/>
    <col min="525" max="525" width="14" style="102" bestFit="1" customWidth="1"/>
    <col min="526" max="526" width="2.44140625" style="102" customWidth="1"/>
    <col min="527" max="527" width="14" style="102" customWidth="1"/>
    <col min="528" max="528" width="15.109375" style="102" bestFit="1" customWidth="1"/>
    <col min="529" max="761" width="9.109375" style="102"/>
    <col min="762" max="762" width="6" style="102" customWidth="1"/>
    <col min="763" max="763" width="10" style="102" bestFit="1" customWidth="1"/>
    <col min="764" max="765" width="9.109375" style="102"/>
    <col min="766" max="766" width="15.109375" style="102" customWidth="1"/>
    <col min="767" max="767" width="10.109375" style="102" bestFit="1" customWidth="1"/>
    <col min="768" max="768" width="13.88671875" style="102" customWidth="1"/>
    <col min="769" max="769" width="14" style="102" bestFit="1" customWidth="1"/>
    <col min="770" max="770" width="2.44140625" style="102" customWidth="1"/>
    <col min="771" max="771" width="15.109375" style="102" bestFit="1" customWidth="1"/>
    <col min="772" max="772" width="15.109375" style="102" customWidth="1"/>
    <col min="773" max="773" width="1.109375" style="102" customWidth="1"/>
    <col min="774" max="774" width="5.5546875" style="102" customWidth="1"/>
    <col min="775" max="776" width="9.109375" style="102"/>
    <col min="777" max="777" width="10.44140625" style="102" bestFit="1" customWidth="1"/>
    <col min="778" max="778" width="9.109375" style="102"/>
    <col min="779" max="779" width="5" style="102" customWidth="1"/>
    <col min="780" max="780" width="13.88671875" style="102" customWidth="1"/>
    <col min="781" max="781" width="14" style="102" bestFit="1" customWidth="1"/>
    <col min="782" max="782" width="2.44140625" style="102" customWidth="1"/>
    <col min="783" max="783" width="14" style="102" customWidth="1"/>
    <col min="784" max="784" width="15.109375" style="102" bestFit="1" customWidth="1"/>
    <col min="785" max="1017" width="9.109375" style="102"/>
    <col min="1018" max="1018" width="6" style="102" customWidth="1"/>
    <col min="1019" max="1019" width="10" style="102" bestFit="1" customWidth="1"/>
    <col min="1020" max="1021" width="9.109375" style="102"/>
    <col min="1022" max="1022" width="15.109375" style="102" customWidth="1"/>
    <col min="1023" max="1023" width="10.109375" style="102" bestFit="1" customWidth="1"/>
    <col min="1024" max="1024" width="13.88671875" style="102" customWidth="1"/>
    <col min="1025" max="1025" width="14" style="102" bestFit="1" customWidth="1"/>
    <col min="1026" max="1026" width="2.44140625" style="102" customWidth="1"/>
    <col min="1027" max="1027" width="15.109375" style="102" bestFit="1" customWidth="1"/>
    <col min="1028" max="1028" width="15.109375" style="102" customWidth="1"/>
    <col min="1029" max="1029" width="1.109375" style="102" customWidth="1"/>
    <col min="1030" max="1030" width="5.5546875" style="102" customWidth="1"/>
    <col min="1031" max="1032" width="9.109375" style="102"/>
    <col min="1033" max="1033" width="10.44140625" style="102" bestFit="1" customWidth="1"/>
    <col min="1034" max="1034" width="9.109375" style="102"/>
    <col min="1035" max="1035" width="5" style="102" customWidth="1"/>
    <col min="1036" max="1036" width="13.88671875" style="102" customWidth="1"/>
    <col min="1037" max="1037" width="14" style="102" bestFit="1" customWidth="1"/>
    <col min="1038" max="1038" width="2.44140625" style="102" customWidth="1"/>
    <col min="1039" max="1039" width="14" style="102" customWidth="1"/>
    <col min="1040" max="1040" width="15.109375" style="102" bestFit="1" customWidth="1"/>
    <col min="1041" max="1273" width="9.109375" style="102"/>
    <col min="1274" max="1274" width="6" style="102" customWidth="1"/>
    <col min="1275" max="1275" width="10" style="102" bestFit="1" customWidth="1"/>
    <col min="1276" max="1277" width="9.109375" style="102"/>
    <col min="1278" max="1278" width="15.109375" style="102" customWidth="1"/>
    <col min="1279" max="1279" width="10.109375" style="102" bestFit="1" customWidth="1"/>
    <col min="1280" max="1280" width="13.88671875" style="102" customWidth="1"/>
    <col min="1281" max="1281" width="14" style="102" bestFit="1" customWidth="1"/>
    <col min="1282" max="1282" width="2.44140625" style="102" customWidth="1"/>
    <col min="1283" max="1283" width="15.109375" style="102" bestFit="1" customWidth="1"/>
    <col min="1284" max="1284" width="15.109375" style="102" customWidth="1"/>
    <col min="1285" max="1285" width="1.109375" style="102" customWidth="1"/>
    <col min="1286" max="1286" width="5.5546875" style="102" customWidth="1"/>
    <col min="1287" max="1288" width="9.109375" style="102"/>
    <col min="1289" max="1289" width="10.44140625" style="102" bestFit="1" customWidth="1"/>
    <col min="1290" max="1290" width="9.109375" style="102"/>
    <col min="1291" max="1291" width="5" style="102" customWidth="1"/>
    <col min="1292" max="1292" width="13.88671875" style="102" customWidth="1"/>
    <col min="1293" max="1293" width="14" style="102" bestFit="1" customWidth="1"/>
    <col min="1294" max="1294" width="2.44140625" style="102" customWidth="1"/>
    <col min="1295" max="1295" width="14" style="102" customWidth="1"/>
    <col min="1296" max="1296" width="15.109375" style="102" bestFit="1" customWidth="1"/>
    <col min="1297" max="1529" width="9.109375" style="102"/>
    <col min="1530" max="1530" width="6" style="102" customWidth="1"/>
    <col min="1531" max="1531" width="10" style="102" bestFit="1" customWidth="1"/>
    <col min="1532" max="1533" width="9.109375" style="102"/>
    <col min="1534" max="1534" width="15.109375" style="102" customWidth="1"/>
    <col min="1535" max="1535" width="10.109375" style="102" bestFit="1" customWidth="1"/>
    <col min="1536" max="1536" width="13.88671875" style="102" customWidth="1"/>
    <col min="1537" max="1537" width="14" style="102" bestFit="1" customWidth="1"/>
    <col min="1538" max="1538" width="2.44140625" style="102" customWidth="1"/>
    <col min="1539" max="1539" width="15.109375" style="102" bestFit="1" customWidth="1"/>
    <col min="1540" max="1540" width="15.109375" style="102" customWidth="1"/>
    <col min="1541" max="1541" width="1.109375" style="102" customWidth="1"/>
    <col min="1542" max="1542" width="5.5546875" style="102" customWidth="1"/>
    <col min="1543" max="1544" width="9.109375" style="102"/>
    <col min="1545" max="1545" width="10.44140625" style="102" bestFit="1" customWidth="1"/>
    <col min="1546" max="1546" width="9.109375" style="102"/>
    <col min="1547" max="1547" width="5" style="102" customWidth="1"/>
    <col min="1548" max="1548" width="13.88671875" style="102" customWidth="1"/>
    <col min="1549" max="1549" width="14" style="102" bestFit="1" customWidth="1"/>
    <col min="1550" max="1550" width="2.44140625" style="102" customWidth="1"/>
    <col min="1551" max="1551" width="14" style="102" customWidth="1"/>
    <col min="1552" max="1552" width="15.109375" style="102" bestFit="1" customWidth="1"/>
    <col min="1553" max="1785" width="9.109375" style="102"/>
    <col min="1786" max="1786" width="6" style="102" customWidth="1"/>
    <col min="1787" max="1787" width="10" style="102" bestFit="1" customWidth="1"/>
    <col min="1788" max="1789" width="9.109375" style="102"/>
    <col min="1790" max="1790" width="15.109375" style="102" customWidth="1"/>
    <col min="1791" max="1791" width="10.109375" style="102" bestFit="1" customWidth="1"/>
    <col min="1792" max="1792" width="13.88671875" style="102" customWidth="1"/>
    <col min="1793" max="1793" width="14" style="102" bestFit="1" customWidth="1"/>
    <col min="1794" max="1794" width="2.44140625" style="102" customWidth="1"/>
    <col min="1795" max="1795" width="15.109375" style="102" bestFit="1" customWidth="1"/>
    <col min="1796" max="1796" width="15.109375" style="102" customWidth="1"/>
    <col min="1797" max="1797" width="1.109375" style="102" customWidth="1"/>
    <col min="1798" max="1798" width="5.5546875" style="102" customWidth="1"/>
    <col min="1799" max="1800" width="9.109375" style="102"/>
    <col min="1801" max="1801" width="10.44140625" style="102" bestFit="1" customWidth="1"/>
    <col min="1802" max="1802" width="9.109375" style="102"/>
    <col min="1803" max="1803" width="5" style="102" customWidth="1"/>
    <col min="1804" max="1804" width="13.88671875" style="102" customWidth="1"/>
    <col min="1805" max="1805" width="14" style="102" bestFit="1" customWidth="1"/>
    <col min="1806" max="1806" width="2.44140625" style="102" customWidth="1"/>
    <col min="1807" max="1807" width="14" style="102" customWidth="1"/>
    <col min="1808" max="1808" width="15.109375" style="102" bestFit="1" customWidth="1"/>
    <col min="1809" max="2041" width="9.109375" style="102"/>
    <col min="2042" max="2042" width="6" style="102" customWidth="1"/>
    <col min="2043" max="2043" width="10" style="102" bestFit="1" customWidth="1"/>
    <col min="2044" max="2045" width="9.109375" style="102"/>
    <col min="2046" max="2046" width="15.109375" style="102" customWidth="1"/>
    <col min="2047" max="2047" width="10.109375" style="102" bestFit="1" customWidth="1"/>
    <col min="2048" max="2048" width="13.88671875" style="102" customWidth="1"/>
    <col min="2049" max="2049" width="14" style="102" bestFit="1" customWidth="1"/>
    <col min="2050" max="2050" width="2.44140625" style="102" customWidth="1"/>
    <col min="2051" max="2051" width="15.109375" style="102" bestFit="1" customWidth="1"/>
    <col min="2052" max="2052" width="15.109375" style="102" customWidth="1"/>
    <col min="2053" max="2053" width="1.109375" style="102" customWidth="1"/>
    <col min="2054" max="2054" width="5.5546875" style="102" customWidth="1"/>
    <col min="2055" max="2056" width="9.109375" style="102"/>
    <col min="2057" max="2057" width="10.44140625" style="102" bestFit="1" customWidth="1"/>
    <col min="2058" max="2058" width="9.109375" style="102"/>
    <col min="2059" max="2059" width="5" style="102" customWidth="1"/>
    <col min="2060" max="2060" width="13.88671875" style="102" customWidth="1"/>
    <col min="2061" max="2061" width="14" style="102" bestFit="1" customWidth="1"/>
    <col min="2062" max="2062" width="2.44140625" style="102" customWidth="1"/>
    <col min="2063" max="2063" width="14" style="102" customWidth="1"/>
    <col min="2064" max="2064" width="15.109375" style="102" bestFit="1" customWidth="1"/>
    <col min="2065" max="2297" width="9.109375" style="102"/>
    <col min="2298" max="2298" width="6" style="102" customWidth="1"/>
    <col min="2299" max="2299" width="10" style="102" bestFit="1" customWidth="1"/>
    <col min="2300" max="2301" width="9.109375" style="102"/>
    <col min="2302" max="2302" width="15.109375" style="102" customWidth="1"/>
    <col min="2303" max="2303" width="10.109375" style="102" bestFit="1" customWidth="1"/>
    <col min="2304" max="2304" width="13.88671875" style="102" customWidth="1"/>
    <col min="2305" max="2305" width="14" style="102" bestFit="1" customWidth="1"/>
    <col min="2306" max="2306" width="2.44140625" style="102" customWidth="1"/>
    <col min="2307" max="2307" width="15.109375" style="102" bestFit="1" customWidth="1"/>
    <col min="2308" max="2308" width="15.109375" style="102" customWidth="1"/>
    <col min="2309" max="2309" width="1.109375" style="102" customWidth="1"/>
    <col min="2310" max="2310" width="5.5546875" style="102" customWidth="1"/>
    <col min="2311" max="2312" width="9.109375" style="102"/>
    <col min="2313" max="2313" width="10.44140625" style="102" bestFit="1" customWidth="1"/>
    <col min="2314" max="2314" width="9.109375" style="102"/>
    <col min="2315" max="2315" width="5" style="102" customWidth="1"/>
    <col min="2316" max="2316" width="13.88671875" style="102" customWidth="1"/>
    <col min="2317" max="2317" width="14" style="102" bestFit="1" customWidth="1"/>
    <col min="2318" max="2318" width="2.44140625" style="102" customWidth="1"/>
    <col min="2319" max="2319" width="14" style="102" customWidth="1"/>
    <col min="2320" max="2320" width="15.109375" style="102" bestFit="1" customWidth="1"/>
    <col min="2321" max="2553" width="9.109375" style="102"/>
    <col min="2554" max="2554" width="6" style="102" customWidth="1"/>
    <col min="2555" max="2555" width="10" style="102" bestFit="1" customWidth="1"/>
    <col min="2556" max="2557" width="9.109375" style="102"/>
    <col min="2558" max="2558" width="15.109375" style="102" customWidth="1"/>
    <col min="2559" max="2559" width="10.109375" style="102" bestFit="1" customWidth="1"/>
    <col min="2560" max="2560" width="13.88671875" style="102" customWidth="1"/>
    <col min="2561" max="2561" width="14" style="102" bestFit="1" customWidth="1"/>
    <col min="2562" max="2562" width="2.44140625" style="102" customWidth="1"/>
    <col min="2563" max="2563" width="15.109375" style="102" bestFit="1" customWidth="1"/>
    <col min="2564" max="2564" width="15.109375" style="102" customWidth="1"/>
    <col min="2565" max="2565" width="1.109375" style="102" customWidth="1"/>
    <col min="2566" max="2566" width="5.5546875" style="102" customWidth="1"/>
    <col min="2567" max="2568" width="9.109375" style="102"/>
    <col min="2569" max="2569" width="10.44140625" style="102" bestFit="1" customWidth="1"/>
    <col min="2570" max="2570" width="9.109375" style="102"/>
    <col min="2571" max="2571" width="5" style="102" customWidth="1"/>
    <col min="2572" max="2572" width="13.88671875" style="102" customWidth="1"/>
    <col min="2573" max="2573" width="14" style="102" bestFit="1" customWidth="1"/>
    <col min="2574" max="2574" width="2.44140625" style="102" customWidth="1"/>
    <col min="2575" max="2575" width="14" style="102" customWidth="1"/>
    <col min="2576" max="2576" width="15.109375" style="102" bestFit="1" customWidth="1"/>
    <col min="2577" max="2809" width="9.109375" style="102"/>
    <col min="2810" max="2810" width="6" style="102" customWidth="1"/>
    <col min="2811" max="2811" width="10" style="102" bestFit="1" customWidth="1"/>
    <col min="2812" max="2813" width="9.109375" style="102"/>
    <col min="2814" max="2814" width="15.109375" style="102" customWidth="1"/>
    <col min="2815" max="2815" width="10.109375" style="102" bestFit="1" customWidth="1"/>
    <col min="2816" max="2816" width="13.88671875" style="102" customWidth="1"/>
    <col min="2817" max="2817" width="14" style="102" bestFit="1" customWidth="1"/>
    <col min="2818" max="2818" width="2.44140625" style="102" customWidth="1"/>
    <col min="2819" max="2819" width="15.109375" style="102" bestFit="1" customWidth="1"/>
    <col min="2820" max="2820" width="15.109375" style="102" customWidth="1"/>
    <col min="2821" max="2821" width="1.109375" style="102" customWidth="1"/>
    <col min="2822" max="2822" width="5.5546875" style="102" customWidth="1"/>
    <col min="2823" max="2824" width="9.109375" style="102"/>
    <col min="2825" max="2825" width="10.44140625" style="102" bestFit="1" customWidth="1"/>
    <col min="2826" max="2826" width="9.109375" style="102"/>
    <col min="2827" max="2827" width="5" style="102" customWidth="1"/>
    <col min="2828" max="2828" width="13.88671875" style="102" customWidth="1"/>
    <col min="2829" max="2829" width="14" style="102" bestFit="1" customWidth="1"/>
    <col min="2830" max="2830" width="2.44140625" style="102" customWidth="1"/>
    <col min="2831" max="2831" width="14" style="102" customWidth="1"/>
    <col min="2832" max="2832" width="15.109375" style="102" bestFit="1" customWidth="1"/>
    <col min="2833" max="3065" width="9.109375" style="102"/>
    <col min="3066" max="3066" width="6" style="102" customWidth="1"/>
    <col min="3067" max="3067" width="10" style="102" bestFit="1" customWidth="1"/>
    <col min="3068" max="3069" width="9.109375" style="102"/>
    <col min="3070" max="3070" width="15.109375" style="102" customWidth="1"/>
    <col min="3071" max="3071" width="10.109375" style="102" bestFit="1" customWidth="1"/>
    <col min="3072" max="3072" width="13.88671875" style="102" customWidth="1"/>
    <col min="3073" max="3073" width="14" style="102" bestFit="1" customWidth="1"/>
    <col min="3074" max="3074" width="2.44140625" style="102" customWidth="1"/>
    <col min="3075" max="3075" width="15.109375" style="102" bestFit="1" customWidth="1"/>
    <col min="3076" max="3076" width="15.109375" style="102" customWidth="1"/>
    <col min="3077" max="3077" width="1.109375" style="102" customWidth="1"/>
    <col min="3078" max="3078" width="5.5546875" style="102" customWidth="1"/>
    <col min="3079" max="3080" width="9.109375" style="102"/>
    <col min="3081" max="3081" width="10.44140625" style="102" bestFit="1" customWidth="1"/>
    <col min="3082" max="3082" width="9.109375" style="102"/>
    <col min="3083" max="3083" width="5" style="102" customWidth="1"/>
    <col min="3084" max="3084" width="13.88671875" style="102" customWidth="1"/>
    <col min="3085" max="3085" width="14" style="102" bestFit="1" customWidth="1"/>
    <col min="3086" max="3086" width="2.44140625" style="102" customWidth="1"/>
    <col min="3087" max="3087" width="14" style="102" customWidth="1"/>
    <col min="3088" max="3088" width="15.109375" style="102" bestFit="1" customWidth="1"/>
    <col min="3089" max="3321" width="9.109375" style="102"/>
    <col min="3322" max="3322" width="6" style="102" customWidth="1"/>
    <col min="3323" max="3323" width="10" style="102" bestFit="1" customWidth="1"/>
    <col min="3324" max="3325" width="9.109375" style="102"/>
    <col min="3326" max="3326" width="15.109375" style="102" customWidth="1"/>
    <col min="3327" max="3327" width="10.109375" style="102" bestFit="1" customWidth="1"/>
    <col min="3328" max="3328" width="13.88671875" style="102" customWidth="1"/>
    <col min="3329" max="3329" width="14" style="102" bestFit="1" customWidth="1"/>
    <col min="3330" max="3330" width="2.44140625" style="102" customWidth="1"/>
    <col min="3331" max="3331" width="15.109375" style="102" bestFit="1" customWidth="1"/>
    <col min="3332" max="3332" width="15.109375" style="102" customWidth="1"/>
    <col min="3333" max="3333" width="1.109375" style="102" customWidth="1"/>
    <col min="3334" max="3334" width="5.5546875" style="102" customWidth="1"/>
    <col min="3335" max="3336" width="9.109375" style="102"/>
    <col min="3337" max="3337" width="10.44140625" style="102" bestFit="1" customWidth="1"/>
    <col min="3338" max="3338" width="9.109375" style="102"/>
    <col min="3339" max="3339" width="5" style="102" customWidth="1"/>
    <col min="3340" max="3340" width="13.88671875" style="102" customWidth="1"/>
    <col min="3341" max="3341" width="14" style="102" bestFit="1" customWidth="1"/>
    <col min="3342" max="3342" width="2.44140625" style="102" customWidth="1"/>
    <col min="3343" max="3343" width="14" style="102" customWidth="1"/>
    <col min="3344" max="3344" width="15.109375" style="102" bestFit="1" customWidth="1"/>
    <col min="3345" max="3577" width="9.109375" style="102"/>
    <col min="3578" max="3578" width="6" style="102" customWidth="1"/>
    <col min="3579" max="3579" width="10" style="102" bestFit="1" customWidth="1"/>
    <col min="3580" max="3581" width="9.109375" style="102"/>
    <col min="3582" max="3582" width="15.109375" style="102" customWidth="1"/>
    <col min="3583" max="3583" width="10.109375" style="102" bestFit="1" customWidth="1"/>
    <col min="3584" max="3584" width="13.88671875" style="102" customWidth="1"/>
    <col min="3585" max="3585" width="14" style="102" bestFit="1" customWidth="1"/>
    <col min="3586" max="3586" width="2.44140625" style="102" customWidth="1"/>
    <col min="3587" max="3587" width="15.109375" style="102" bestFit="1" customWidth="1"/>
    <col min="3588" max="3588" width="15.109375" style="102" customWidth="1"/>
    <col min="3589" max="3589" width="1.109375" style="102" customWidth="1"/>
    <col min="3590" max="3590" width="5.5546875" style="102" customWidth="1"/>
    <col min="3591" max="3592" width="9.109375" style="102"/>
    <col min="3593" max="3593" width="10.44140625" style="102" bestFit="1" customWidth="1"/>
    <col min="3594" max="3594" width="9.109375" style="102"/>
    <col min="3595" max="3595" width="5" style="102" customWidth="1"/>
    <col min="3596" max="3596" width="13.88671875" style="102" customWidth="1"/>
    <col min="3597" max="3597" width="14" style="102" bestFit="1" customWidth="1"/>
    <col min="3598" max="3598" width="2.44140625" style="102" customWidth="1"/>
    <col min="3599" max="3599" width="14" style="102" customWidth="1"/>
    <col min="3600" max="3600" width="15.109375" style="102" bestFit="1" customWidth="1"/>
    <col min="3601" max="3833" width="9.109375" style="102"/>
    <col min="3834" max="3834" width="6" style="102" customWidth="1"/>
    <col min="3835" max="3835" width="10" style="102" bestFit="1" customWidth="1"/>
    <col min="3836" max="3837" width="9.109375" style="102"/>
    <col min="3838" max="3838" width="15.109375" style="102" customWidth="1"/>
    <col min="3839" max="3839" width="10.109375" style="102" bestFit="1" customWidth="1"/>
    <col min="3840" max="3840" width="13.88671875" style="102" customWidth="1"/>
    <col min="3841" max="3841" width="14" style="102" bestFit="1" customWidth="1"/>
    <col min="3842" max="3842" width="2.44140625" style="102" customWidth="1"/>
    <col min="3843" max="3843" width="15.109375" style="102" bestFit="1" customWidth="1"/>
    <col min="3844" max="3844" width="15.109375" style="102" customWidth="1"/>
    <col min="3845" max="3845" width="1.109375" style="102" customWidth="1"/>
    <col min="3846" max="3846" width="5.5546875" style="102" customWidth="1"/>
    <col min="3847" max="3848" width="9.109375" style="102"/>
    <col min="3849" max="3849" width="10.44140625" style="102" bestFit="1" customWidth="1"/>
    <col min="3850" max="3850" width="9.109375" style="102"/>
    <col min="3851" max="3851" width="5" style="102" customWidth="1"/>
    <col min="3852" max="3852" width="13.88671875" style="102" customWidth="1"/>
    <col min="3853" max="3853" width="14" style="102" bestFit="1" customWidth="1"/>
    <col min="3854" max="3854" width="2.44140625" style="102" customWidth="1"/>
    <col min="3855" max="3855" width="14" style="102" customWidth="1"/>
    <col min="3856" max="3856" width="15.109375" style="102" bestFit="1" customWidth="1"/>
    <col min="3857" max="4089" width="9.109375" style="102"/>
    <col min="4090" max="4090" width="6" style="102" customWidth="1"/>
    <col min="4091" max="4091" width="10" style="102" bestFit="1" customWidth="1"/>
    <col min="4092" max="4093" width="9.109375" style="102"/>
    <col min="4094" max="4094" width="15.109375" style="102" customWidth="1"/>
    <col min="4095" max="4095" width="10.109375" style="102" bestFit="1" customWidth="1"/>
    <col min="4096" max="4096" width="13.88671875" style="102" customWidth="1"/>
    <col min="4097" max="4097" width="14" style="102" bestFit="1" customWidth="1"/>
    <col min="4098" max="4098" width="2.44140625" style="102" customWidth="1"/>
    <col min="4099" max="4099" width="15.109375" style="102" bestFit="1" customWidth="1"/>
    <col min="4100" max="4100" width="15.109375" style="102" customWidth="1"/>
    <col min="4101" max="4101" width="1.109375" style="102" customWidth="1"/>
    <col min="4102" max="4102" width="5.5546875" style="102" customWidth="1"/>
    <col min="4103" max="4104" width="9.109375" style="102"/>
    <col min="4105" max="4105" width="10.44140625" style="102" bestFit="1" customWidth="1"/>
    <col min="4106" max="4106" width="9.109375" style="102"/>
    <col min="4107" max="4107" width="5" style="102" customWidth="1"/>
    <col min="4108" max="4108" width="13.88671875" style="102" customWidth="1"/>
    <col min="4109" max="4109" width="14" style="102" bestFit="1" customWidth="1"/>
    <col min="4110" max="4110" width="2.44140625" style="102" customWidth="1"/>
    <col min="4111" max="4111" width="14" style="102" customWidth="1"/>
    <col min="4112" max="4112" width="15.109375" style="102" bestFit="1" customWidth="1"/>
    <col min="4113" max="4345" width="9.109375" style="102"/>
    <col min="4346" max="4346" width="6" style="102" customWidth="1"/>
    <col min="4347" max="4347" width="10" style="102" bestFit="1" customWidth="1"/>
    <col min="4348" max="4349" width="9.109375" style="102"/>
    <col min="4350" max="4350" width="15.109375" style="102" customWidth="1"/>
    <col min="4351" max="4351" width="10.109375" style="102" bestFit="1" customWidth="1"/>
    <col min="4352" max="4352" width="13.88671875" style="102" customWidth="1"/>
    <col min="4353" max="4353" width="14" style="102" bestFit="1" customWidth="1"/>
    <col min="4354" max="4354" width="2.44140625" style="102" customWidth="1"/>
    <col min="4355" max="4355" width="15.109375" style="102" bestFit="1" customWidth="1"/>
    <col min="4356" max="4356" width="15.109375" style="102" customWidth="1"/>
    <col min="4357" max="4357" width="1.109375" style="102" customWidth="1"/>
    <col min="4358" max="4358" width="5.5546875" style="102" customWidth="1"/>
    <col min="4359" max="4360" width="9.109375" style="102"/>
    <col min="4361" max="4361" width="10.44140625" style="102" bestFit="1" customWidth="1"/>
    <col min="4362" max="4362" width="9.109375" style="102"/>
    <col min="4363" max="4363" width="5" style="102" customWidth="1"/>
    <col min="4364" max="4364" width="13.88671875" style="102" customWidth="1"/>
    <col min="4365" max="4365" width="14" style="102" bestFit="1" customWidth="1"/>
    <col min="4366" max="4366" width="2.44140625" style="102" customWidth="1"/>
    <col min="4367" max="4367" width="14" style="102" customWidth="1"/>
    <col min="4368" max="4368" width="15.109375" style="102" bestFit="1" customWidth="1"/>
    <col min="4369" max="4601" width="9.109375" style="102"/>
    <col min="4602" max="4602" width="6" style="102" customWidth="1"/>
    <col min="4603" max="4603" width="10" style="102" bestFit="1" customWidth="1"/>
    <col min="4604" max="4605" width="9.109375" style="102"/>
    <col min="4606" max="4606" width="15.109375" style="102" customWidth="1"/>
    <col min="4607" max="4607" width="10.109375" style="102" bestFit="1" customWidth="1"/>
    <col min="4608" max="4608" width="13.88671875" style="102" customWidth="1"/>
    <col min="4609" max="4609" width="14" style="102" bestFit="1" customWidth="1"/>
    <col min="4610" max="4610" width="2.44140625" style="102" customWidth="1"/>
    <col min="4611" max="4611" width="15.109375" style="102" bestFit="1" customWidth="1"/>
    <col min="4612" max="4612" width="15.109375" style="102" customWidth="1"/>
    <col min="4613" max="4613" width="1.109375" style="102" customWidth="1"/>
    <col min="4614" max="4614" width="5.5546875" style="102" customWidth="1"/>
    <col min="4615" max="4616" width="9.109375" style="102"/>
    <col min="4617" max="4617" width="10.44140625" style="102" bestFit="1" customWidth="1"/>
    <col min="4618" max="4618" width="9.109375" style="102"/>
    <col min="4619" max="4619" width="5" style="102" customWidth="1"/>
    <col min="4620" max="4620" width="13.88671875" style="102" customWidth="1"/>
    <col min="4621" max="4621" width="14" style="102" bestFit="1" customWidth="1"/>
    <col min="4622" max="4622" width="2.44140625" style="102" customWidth="1"/>
    <col min="4623" max="4623" width="14" style="102" customWidth="1"/>
    <col min="4624" max="4624" width="15.109375" style="102" bestFit="1" customWidth="1"/>
    <col min="4625" max="4857" width="9.109375" style="102"/>
    <col min="4858" max="4858" width="6" style="102" customWidth="1"/>
    <col min="4859" max="4859" width="10" style="102" bestFit="1" customWidth="1"/>
    <col min="4860" max="4861" width="9.109375" style="102"/>
    <col min="4862" max="4862" width="15.109375" style="102" customWidth="1"/>
    <col min="4863" max="4863" width="10.109375" style="102" bestFit="1" customWidth="1"/>
    <col min="4864" max="4864" width="13.88671875" style="102" customWidth="1"/>
    <col min="4865" max="4865" width="14" style="102" bestFit="1" customWidth="1"/>
    <col min="4866" max="4866" width="2.44140625" style="102" customWidth="1"/>
    <col min="4867" max="4867" width="15.109375" style="102" bestFit="1" customWidth="1"/>
    <col min="4868" max="4868" width="15.109375" style="102" customWidth="1"/>
    <col min="4869" max="4869" width="1.109375" style="102" customWidth="1"/>
    <col min="4870" max="4870" width="5.5546875" style="102" customWidth="1"/>
    <col min="4871" max="4872" width="9.109375" style="102"/>
    <col min="4873" max="4873" width="10.44140625" style="102" bestFit="1" customWidth="1"/>
    <col min="4874" max="4874" width="9.109375" style="102"/>
    <col min="4875" max="4875" width="5" style="102" customWidth="1"/>
    <col min="4876" max="4876" width="13.88671875" style="102" customWidth="1"/>
    <col min="4877" max="4877" width="14" style="102" bestFit="1" customWidth="1"/>
    <col min="4878" max="4878" width="2.44140625" style="102" customWidth="1"/>
    <col min="4879" max="4879" width="14" style="102" customWidth="1"/>
    <col min="4880" max="4880" width="15.109375" style="102" bestFit="1" customWidth="1"/>
    <col min="4881" max="5113" width="9.109375" style="102"/>
    <col min="5114" max="5114" width="6" style="102" customWidth="1"/>
    <col min="5115" max="5115" width="10" style="102" bestFit="1" customWidth="1"/>
    <col min="5116" max="5117" width="9.109375" style="102"/>
    <col min="5118" max="5118" width="15.109375" style="102" customWidth="1"/>
    <col min="5119" max="5119" width="10.109375" style="102" bestFit="1" customWidth="1"/>
    <col min="5120" max="5120" width="13.88671875" style="102" customWidth="1"/>
    <col min="5121" max="5121" width="14" style="102" bestFit="1" customWidth="1"/>
    <col min="5122" max="5122" width="2.44140625" style="102" customWidth="1"/>
    <col min="5123" max="5123" width="15.109375" style="102" bestFit="1" customWidth="1"/>
    <col min="5124" max="5124" width="15.109375" style="102" customWidth="1"/>
    <col min="5125" max="5125" width="1.109375" style="102" customWidth="1"/>
    <col min="5126" max="5126" width="5.5546875" style="102" customWidth="1"/>
    <col min="5127" max="5128" width="9.109375" style="102"/>
    <col min="5129" max="5129" width="10.44140625" style="102" bestFit="1" customWidth="1"/>
    <col min="5130" max="5130" width="9.109375" style="102"/>
    <col min="5131" max="5131" width="5" style="102" customWidth="1"/>
    <col min="5132" max="5132" width="13.88671875" style="102" customWidth="1"/>
    <col min="5133" max="5133" width="14" style="102" bestFit="1" customWidth="1"/>
    <col min="5134" max="5134" width="2.44140625" style="102" customWidth="1"/>
    <col min="5135" max="5135" width="14" style="102" customWidth="1"/>
    <col min="5136" max="5136" width="15.109375" style="102" bestFit="1" customWidth="1"/>
    <col min="5137" max="5369" width="9.109375" style="102"/>
    <col min="5370" max="5370" width="6" style="102" customWidth="1"/>
    <col min="5371" max="5371" width="10" style="102" bestFit="1" customWidth="1"/>
    <col min="5372" max="5373" width="9.109375" style="102"/>
    <col min="5374" max="5374" width="15.109375" style="102" customWidth="1"/>
    <col min="5375" max="5375" width="10.109375" style="102" bestFit="1" customWidth="1"/>
    <col min="5376" max="5376" width="13.88671875" style="102" customWidth="1"/>
    <col min="5377" max="5377" width="14" style="102" bestFit="1" customWidth="1"/>
    <col min="5378" max="5378" width="2.44140625" style="102" customWidth="1"/>
    <col min="5379" max="5379" width="15.109375" style="102" bestFit="1" customWidth="1"/>
    <col min="5380" max="5380" width="15.109375" style="102" customWidth="1"/>
    <col min="5381" max="5381" width="1.109375" style="102" customWidth="1"/>
    <col min="5382" max="5382" width="5.5546875" style="102" customWidth="1"/>
    <col min="5383" max="5384" width="9.109375" style="102"/>
    <col min="5385" max="5385" width="10.44140625" style="102" bestFit="1" customWidth="1"/>
    <col min="5386" max="5386" width="9.109375" style="102"/>
    <col min="5387" max="5387" width="5" style="102" customWidth="1"/>
    <col min="5388" max="5388" width="13.88671875" style="102" customWidth="1"/>
    <col min="5389" max="5389" width="14" style="102" bestFit="1" customWidth="1"/>
    <col min="5390" max="5390" width="2.44140625" style="102" customWidth="1"/>
    <col min="5391" max="5391" width="14" style="102" customWidth="1"/>
    <col min="5392" max="5392" width="15.109375" style="102" bestFit="1" customWidth="1"/>
    <col min="5393" max="5625" width="9.109375" style="102"/>
    <col min="5626" max="5626" width="6" style="102" customWidth="1"/>
    <col min="5627" max="5627" width="10" style="102" bestFit="1" customWidth="1"/>
    <col min="5628" max="5629" width="9.109375" style="102"/>
    <col min="5630" max="5630" width="15.109375" style="102" customWidth="1"/>
    <col min="5631" max="5631" width="10.109375" style="102" bestFit="1" customWidth="1"/>
    <col min="5632" max="5632" width="13.88671875" style="102" customWidth="1"/>
    <col min="5633" max="5633" width="14" style="102" bestFit="1" customWidth="1"/>
    <col min="5634" max="5634" width="2.44140625" style="102" customWidth="1"/>
    <col min="5635" max="5635" width="15.109375" style="102" bestFit="1" customWidth="1"/>
    <col min="5636" max="5636" width="15.109375" style="102" customWidth="1"/>
    <col min="5637" max="5637" width="1.109375" style="102" customWidth="1"/>
    <col min="5638" max="5638" width="5.5546875" style="102" customWidth="1"/>
    <col min="5639" max="5640" width="9.109375" style="102"/>
    <col min="5641" max="5641" width="10.44140625" style="102" bestFit="1" customWidth="1"/>
    <col min="5642" max="5642" width="9.109375" style="102"/>
    <col min="5643" max="5643" width="5" style="102" customWidth="1"/>
    <col min="5644" max="5644" width="13.88671875" style="102" customWidth="1"/>
    <col min="5645" max="5645" width="14" style="102" bestFit="1" customWidth="1"/>
    <col min="5646" max="5646" width="2.44140625" style="102" customWidth="1"/>
    <col min="5647" max="5647" width="14" style="102" customWidth="1"/>
    <col min="5648" max="5648" width="15.109375" style="102" bestFit="1" customWidth="1"/>
    <col min="5649" max="5881" width="9.109375" style="102"/>
    <col min="5882" max="5882" width="6" style="102" customWidth="1"/>
    <col min="5883" max="5883" width="10" style="102" bestFit="1" customWidth="1"/>
    <col min="5884" max="5885" width="9.109375" style="102"/>
    <col min="5886" max="5886" width="15.109375" style="102" customWidth="1"/>
    <col min="5887" max="5887" width="10.109375" style="102" bestFit="1" customWidth="1"/>
    <col min="5888" max="5888" width="13.88671875" style="102" customWidth="1"/>
    <col min="5889" max="5889" width="14" style="102" bestFit="1" customWidth="1"/>
    <col min="5890" max="5890" width="2.44140625" style="102" customWidth="1"/>
    <col min="5891" max="5891" width="15.109375" style="102" bestFit="1" customWidth="1"/>
    <col min="5892" max="5892" width="15.109375" style="102" customWidth="1"/>
    <col min="5893" max="5893" width="1.109375" style="102" customWidth="1"/>
    <col min="5894" max="5894" width="5.5546875" style="102" customWidth="1"/>
    <col min="5895" max="5896" width="9.109375" style="102"/>
    <col min="5897" max="5897" width="10.44140625" style="102" bestFit="1" customWidth="1"/>
    <col min="5898" max="5898" width="9.109375" style="102"/>
    <col min="5899" max="5899" width="5" style="102" customWidth="1"/>
    <col min="5900" max="5900" width="13.88671875" style="102" customWidth="1"/>
    <col min="5901" max="5901" width="14" style="102" bestFit="1" customWidth="1"/>
    <col min="5902" max="5902" width="2.44140625" style="102" customWidth="1"/>
    <col min="5903" max="5903" width="14" style="102" customWidth="1"/>
    <col min="5904" max="5904" width="15.109375" style="102" bestFit="1" customWidth="1"/>
    <col min="5905" max="6137" width="9.109375" style="102"/>
    <col min="6138" max="6138" width="6" style="102" customWidth="1"/>
    <col min="6139" max="6139" width="10" style="102" bestFit="1" customWidth="1"/>
    <col min="6140" max="6141" width="9.109375" style="102"/>
    <col min="6142" max="6142" width="15.109375" style="102" customWidth="1"/>
    <col min="6143" max="6143" width="10.109375" style="102" bestFit="1" customWidth="1"/>
    <col min="6144" max="6144" width="13.88671875" style="102" customWidth="1"/>
    <col min="6145" max="6145" width="14" style="102" bestFit="1" customWidth="1"/>
    <col min="6146" max="6146" width="2.44140625" style="102" customWidth="1"/>
    <col min="6147" max="6147" width="15.109375" style="102" bestFit="1" customWidth="1"/>
    <col min="6148" max="6148" width="15.109375" style="102" customWidth="1"/>
    <col min="6149" max="6149" width="1.109375" style="102" customWidth="1"/>
    <col min="6150" max="6150" width="5.5546875" style="102" customWidth="1"/>
    <col min="6151" max="6152" width="9.109375" style="102"/>
    <col min="6153" max="6153" width="10.44140625" style="102" bestFit="1" customWidth="1"/>
    <col min="6154" max="6154" width="9.109375" style="102"/>
    <col min="6155" max="6155" width="5" style="102" customWidth="1"/>
    <col min="6156" max="6156" width="13.88671875" style="102" customWidth="1"/>
    <col min="6157" max="6157" width="14" style="102" bestFit="1" customWidth="1"/>
    <col min="6158" max="6158" width="2.44140625" style="102" customWidth="1"/>
    <col min="6159" max="6159" width="14" style="102" customWidth="1"/>
    <col min="6160" max="6160" width="15.109375" style="102" bestFit="1" customWidth="1"/>
    <col min="6161" max="6393" width="9.109375" style="102"/>
    <col min="6394" max="6394" width="6" style="102" customWidth="1"/>
    <col min="6395" max="6395" width="10" style="102" bestFit="1" customWidth="1"/>
    <col min="6396" max="6397" width="9.109375" style="102"/>
    <col min="6398" max="6398" width="15.109375" style="102" customWidth="1"/>
    <col min="6399" max="6399" width="10.109375" style="102" bestFit="1" customWidth="1"/>
    <col min="6400" max="6400" width="13.88671875" style="102" customWidth="1"/>
    <col min="6401" max="6401" width="14" style="102" bestFit="1" customWidth="1"/>
    <col min="6402" max="6402" width="2.44140625" style="102" customWidth="1"/>
    <col min="6403" max="6403" width="15.109375" style="102" bestFit="1" customWidth="1"/>
    <col min="6404" max="6404" width="15.109375" style="102" customWidth="1"/>
    <col min="6405" max="6405" width="1.109375" style="102" customWidth="1"/>
    <col min="6406" max="6406" width="5.5546875" style="102" customWidth="1"/>
    <col min="6407" max="6408" width="9.109375" style="102"/>
    <col min="6409" max="6409" width="10.44140625" style="102" bestFit="1" customWidth="1"/>
    <col min="6410" max="6410" width="9.109375" style="102"/>
    <col min="6411" max="6411" width="5" style="102" customWidth="1"/>
    <col min="6412" max="6412" width="13.88671875" style="102" customWidth="1"/>
    <col min="6413" max="6413" width="14" style="102" bestFit="1" customWidth="1"/>
    <col min="6414" max="6414" width="2.44140625" style="102" customWidth="1"/>
    <col min="6415" max="6415" width="14" style="102" customWidth="1"/>
    <col min="6416" max="6416" width="15.109375" style="102" bestFit="1" customWidth="1"/>
    <col min="6417" max="6649" width="9.109375" style="102"/>
    <col min="6650" max="6650" width="6" style="102" customWidth="1"/>
    <col min="6651" max="6651" width="10" style="102" bestFit="1" customWidth="1"/>
    <col min="6652" max="6653" width="9.109375" style="102"/>
    <col min="6654" max="6654" width="15.109375" style="102" customWidth="1"/>
    <col min="6655" max="6655" width="10.109375" style="102" bestFit="1" customWidth="1"/>
    <col min="6656" max="6656" width="13.88671875" style="102" customWidth="1"/>
    <col min="6657" max="6657" width="14" style="102" bestFit="1" customWidth="1"/>
    <col min="6658" max="6658" width="2.44140625" style="102" customWidth="1"/>
    <col min="6659" max="6659" width="15.109375" style="102" bestFit="1" customWidth="1"/>
    <col min="6660" max="6660" width="15.109375" style="102" customWidth="1"/>
    <col min="6661" max="6661" width="1.109375" style="102" customWidth="1"/>
    <col min="6662" max="6662" width="5.5546875" style="102" customWidth="1"/>
    <col min="6663" max="6664" width="9.109375" style="102"/>
    <col min="6665" max="6665" width="10.44140625" style="102" bestFit="1" customWidth="1"/>
    <col min="6666" max="6666" width="9.109375" style="102"/>
    <col min="6667" max="6667" width="5" style="102" customWidth="1"/>
    <col min="6668" max="6668" width="13.88671875" style="102" customWidth="1"/>
    <col min="6669" max="6669" width="14" style="102" bestFit="1" customWidth="1"/>
    <col min="6670" max="6670" width="2.44140625" style="102" customWidth="1"/>
    <col min="6671" max="6671" width="14" style="102" customWidth="1"/>
    <col min="6672" max="6672" width="15.109375" style="102" bestFit="1" customWidth="1"/>
    <col min="6673" max="6905" width="9.109375" style="102"/>
    <col min="6906" max="6906" width="6" style="102" customWidth="1"/>
    <col min="6907" max="6907" width="10" style="102" bestFit="1" customWidth="1"/>
    <col min="6908" max="6909" width="9.109375" style="102"/>
    <col min="6910" max="6910" width="15.109375" style="102" customWidth="1"/>
    <col min="6911" max="6911" width="10.109375" style="102" bestFit="1" customWidth="1"/>
    <col min="6912" max="6912" width="13.88671875" style="102" customWidth="1"/>
    <col min="6913" max="6913" width="14" style="102" bestFit="1" customWidth="1"/>
    <col min="6914" max="6914" width="2.44140625" style="102" customWidth="1"/>
    <col min="6915" max="6915" width="15.109375" style="102" bestFit="1" customWidth="1"/>
    <col min="6916" max="6916" width="15.109375" style="102" customWidth="1"/>
    <col min="6917" max="6917" width="1.109375" style="102" customWidth="1"/>
    <col min="6918" max="6918" width="5.5546875" style="102" customWidth="1"/>
    <col min="6919" max="6920" width="9.109375" style="102"/>
    <col min="6921" max="6921" width="10.44140625" style="102" bestFit="1" customWidth="1"/>
    <col min="6922" max="6922" width="9.109375" style="102"/>
    <col min="6923" max="6923" width="5" style="102" customWidth="1"/>
    <col min="6924" max="6924" width="13.88671875" style="102" customWidth="1"/>
    <col min="6925" max="6925" width="14" style="102" bestFit="1" customWidth="1"/>
    <col min="6926" max="6926" width="2.44140625" style="102" customWidth="1"/>
    <col min="6927" max="6927" width="14" style="102" customWidth="1"/>
    <col min="6928" max="6928" width="15.109375" style="102" bestFit="1" customWidth="1"/>
    <col min="6929" max="7161" width="9.109375" style="102"/>
    <col min="7162" max="7162" width="6" style="102" customWidth="1"/>
    <col min="7163" max="7163" width="10" style="102" bestFit="1" customWidth="1"/>
    <col min="7164" max="7165" width="9.109375" style="102"/>
    <col min="7166" max="7166" width="15.109375" style="102" customWidth="1"/>
    <col min="7167" max="7167" width="10.109375" style="102" bestFit="1" customWidth="1"/>
    <col min="7168" max="7168" width="13.88671875" style="102" customWidth="1"/>
    <col min="7169" max="7169" width="14" style="102" bestFit="1" customWidth="1"/>
    <col min="7170" max="7170" width="2.44140625" style="102" customWidth="1"/>
    <col min="7171" max="7171" width="15.109375" style="102" bestFit="1" customWidth="1"/>
    <col min="7172" max="7172" width="15.109375" style="102" customWidth="1"/>
    <col min="7173" max="7173" width="1.109375" style="102" customWidth="1"/>
    <col min="7174" max="7174" width="5.5546875" style="102" customWidth="1"/>
    <col min="7175" max="7176" width="9.109375" style="102"/>
    <col min="7177" max="7177" width="10.44140625" style="102" bestFit="1" customWidth="1"/>
    <col min="7178" max="7178" width="9.109375" style="102"/>
    <col min="7179" max="7179" width="5" style="102" customWidth="1"/>
    <col min="7180" max="7180" width="13.88671875" style="102" customWidth="1"/>
    <col min="7181" max="7181" width="14" style="102" bestFit="1" customWidth="1"/>
    <col min="7182" max="7182" width="2.44140625" style="102" customWidth="1"/>
    <col min="7183" max="7183" width="14" style="102" customWidth="1"/>
    <col min="7184" max="7184" width="15.109375" style="102" bestFit="1" customWidth="1"/>
    <col min="7185" max="7417" width="9.109375" style="102"/>
    <col min="7418" max="7418" width="6" style="102" customWidth="1"/>
    <col min="7419" max="7419" width="10" style="102" bestFit="1" customWidth="1"/>
    <col min="7420" max="7421" width="9.109375" style="102"/>
    <col min="7422" max="7422" width="15.109375" style="102" customWidth="1"/>
    <col min="7423" max="7423" width="10.109375" style="102" bestFit="1" customWidth="1"/>
    <col min="7424" max="7424" width="13.88671875" style="102" customWidth="1"/>
    <col min="7425" max="7425" width="14" style="102" bestFit="1" customWidth="1"/>
    <col min="7426" max="7426" width="2.44140625" style="102" customWidth="1"/>
    <col min="7427" max="7427" width="15.109375" style="102" bestFit="1" customWidth="1"/>
    <col min="7428" max="7428" width="15.109375" style="102" customWidth="1"/>
    <col min="7429" max="7429" width="1.109375" style="102" customWidth="1"/>
    <col min="7430" max="7430" width="5.5546875" style="102" customWidth="1"/>
    <col min="7431" max="7432" width="9.109375" style="102"/>
    <col min="7433" max="7433" width="10.44140625" style="102" bestFit="1" customWidth="1"/>
    <col min="7434" max="7434" width="9.109375" style="102"/>
    <col min="7435" max="7435" width="5" style="102" customWidth="1"/>
    <col min="7436" max="7436" width="13.88671875" style="102" customWidth="1"/>
    <col min="7437" max="7437" width="14" style="102" bestFit="1" customWidth="1"/>
    <col min="7438" max="7438" width="2.44140625" style="102" customWidth="1"/>
    <col min="7439" max="7439" width="14" style="102" customWidth="1"/>
    <col min="7440" max="7440" width="15.109375" style="102" bestFit="1" customWidth="1"/>
    <col min="7441" max="7673" width="9.109375" style="102"/>
    <col min="7674" max="7674" width="6" style="102" customWidth="1"/>
    <col min="7675" max="7675" width="10" style="102" bestFit="1" customWidth="1"/>
    <col min="7676" max="7677" width="9.109375" style="102"/>
    <col min="7678" max="7678" width="15.109375" style="102" customWidth="1"/>
    <col min="7679" max="7679" width="10.109375" style="102" bestFit="1" customWidth="1"/>
    <col min="7680" max="7680" width="13.88671875" style="102" customWidth="1"/>
    <col min="7681" max="7681" width="14" style="102" bestFit="1" customWidth="1"/>
    <col min="7682" max="7682" width="2.44140625" style="102" customWidth="1"/>
    <col min="7683" max="7683" width="15.109375" style="102" bestFit="1" customWidth="1"/>
    <col min="7684" max="7684" width="15.109375" style="102" customWidth="1"/>
    <col min="7685" max="7685" width="1.109375" style="102" customWidth="1"/>
    <col min="7686" max="7686" width="5.5546875" style="102" customWidth="1"/>
    <col min="7687" max="7688" width="9.109375" style="102"/>
    <col min="7689" max="7689" width="10.44140625" style="102" bestFit="1" customWidth="1"/>
    <col min="7690" max="7690" width="9.109375" style="102"/>
    <col min="7691" max="7691" width="5" style="102" customWidth="1"/>
    <col min="7692" max="7692" width="13.88671875" style="102" customWidth="1"/>
    <col min="7693" max="7693" width="14" style="102" bestFit="1" customWidth="1"/>
    <col min="7694" max="7694" width="2.44140625" style="102" customWidth="1"/>
    <col min="7695" max="7695" width="14" style="102" customWidth="1"/>
    <col min="7696" max="7696" width="15.109375" style="102" bestFit="1" customWidth="1"/>
    <col min="7697" max="7929" width="9.109375" style="102"/>
    <col min="7930" max="7930" width="6" style="102" customWidth="1"/>
    <col min="7931" max="7931" width="10" style="102" bestFit="1" customWidth="1"/>
    <col min="7932" max="7933" width="9.109375" style="102"/>
    <col min="7934" max="7934" width="15.109375" style="102" customWidth="1"/>
    <col min="7935" max="7935" width="10.109375" style="102" bestFit="1" customWidth="1"/>
    <col min="7936" max="7936" width="13.88671875" style="102" customWidth="1"/>
    <col min="7937" max="7937" width="14" style="102" bestFit="1" customWidth="1"/>
    <col min="7938" max="7938" width="2.44140625" style="102" customWidth="1"/>
    <col min="7939" max="7939" width="15.109375" style="102" bestFit="1" customWidth="1"/>
    <col min="7940" max="7940" width="15.109375" style="102" customWidth="1"/>
    <col min="7941" max="7941" width="1.109375" style="102" customWidth="1"/>
    <col min="7942" max="7942" width="5.5546875" style="102" customWidth="1"/>
    <col min="7943" max="7944" width="9.109375" style="102"/>
    <col min="7945" max="7945" width="10.44140625" style="102" bestFit="1" customWidth="1"/>
    <col min="7946" max="7946" width="9.109375" style="102"/>
    <col min="7947" max="7947" width="5" style="102" customWidth="1"/>
    <col min="7948" max="7948" width="13.88671875" style="102" customWidth="1"/>
    <col min="7949" max="7949" width="14" style="102" bestFit="1" customWidth="1"/>
    <col min="7950" max="7950" width="2.44140625" style="102" customWidth="1"/>
    <col min="7951" max="7951" width="14" style="102" customWidth="1"/>
    <col min="7952" max="7952" width="15.109375" style="102" bestFit="1" customWidth="1"/>
    <col min="7953" max="8185" width="9.109375" style="102"/>
    <col min="8186" max="8186" width="6" style="102" customWidth="1"/>
    <col min="8187" max="8187" width="10" style="102" bestFit="1" customWidth="1"/>
    <col min="8188" max="8189" width="9.109375" style="102"/>
    <col min="8190" max="8190" width="15.109375" style="102" customWidth="1"/>
    <col min="8191" max="8191" width="10.109375" style="102" bestFit="1" customWidth="1"/>
    <col min="8192" max="8192" width="13.88671875" style="102" customWidth="1"/>
    <col min="8193" max="8193" width="14" style="102" bestFit="1" customWidth="1"/>
    <col min="8194" max="8194" width="2.44140625" style="102" customWidth="1"/>
    <col min="8195" max="8195" width="15.109375" style="102" bestFit="1" customWidth="1"/>
    <col min="8196" max="8196" width="15.109375" style="102" customWidth="1"/>
    <col min="8197" max="8197" width="1.109375" style="102" customWidth="1"/>
    <col min="8198" max="8198" width="5.5546875" style="102" customWidth="1"/>
    <col min="8199" max="8200" width="9.109375" style="102"/>
    <col min="8201" max="8201" width="10.44140625" style="102" bestFit="1" customWidth="1"/>
    <col min="8202" max="8202" width="9.109375" style="102"/>
    <col min="8203" max="8203" width="5" style="102" customWidth="1"/>
    <col min="8204" max="8204" width="13.88671875" style="102" customWidth="1"/>
    <col min="8205" max="8205" width="14" style="102" bestFit="1" customWidth="1"/>
    <col min="8206" max="8206" width="2.44140625" style="102" customWidth="1"/>
    <col min="8207" max="8207" width="14" style="102" customWidth="1"/>
    <col min="8208" max="8208" width="15.109375" style="102" bestFit="1" customWidth="1"/>
    <col min="8209" max="8441" width="9.109375" style="102"/>
    <col min="8442" max="8442" width="6" style="102" customWidth="1"/>
    <col min="8443" max="8443" width="10" style="102" bestFit="1" customWidth="1"/>
    <col min="8444" max="8445" width="9.109375" style="102"/>
    <col min="8446" max="8446" width="15.109375" style="102" customWidth="1"/>
    <col min="8447" max="8447" width="10.109375" style="102" bestFit="1" customWidth="1"/>
    <col min="8448" max="8448" width="13.88671875" style="102" customWidth="1"/>
    <col min="8449" max="8449" width="14" style="102" bestFit="1" customWidth="1"/>
    <col min="8450" max="8450" width="2.44140625" style="102" customWidth="1"/>
    <col min="8451" max="8451" width="15.109375" style="102" bestFit="1" customWidth="1"/>
    <col min="8452" max="8452" width="15.109375" style="102" customWidth="1"/>
    <col min="8453" max="8453" width="1.109375" style="102" customWidth="1"/>
    <col min="8454" max="8454" width="5.5546875" style="102" customWidth="1"/>
    <col min="8455" max="8456" width="9.109375" style="102"/>
    <col min="8457" max="8457" width="10.44140625" style="102" bestFit="1" customWidth="1"/>
    <col min="8458" max="8458" width="9.109375" style="102"/>
    <col min="8459" max="8459" width="5" style="102" customWidth="1"/>
    <col min="8460" max="8460" width="13.88671875" style="102" customWidth="1"/>
    <col min="8461" max="8461" width="14" style="102" bestFit="1" customWidth="1"/>
    <col min="8462" max="8462" width="2.44140625" style="102" customWidth="1"/>
    <col min="8463" max="8463" width="14" style="102" customWidth="1"/>
    <col min="8464" max="8464" width="15.109375" style="102" bestFit="1" customWidth="1"/>
    <col min="8465" max="8697" width="9.109375" style="102"/>
    <col min="8698" max="8698" width="6" style="102" customWidth="1"/>
    <col min="8699" max="8699" width="10" style="102" bestFit="1" customWidth="1"/>
    <col min="8700" max="8701" width="9.109375" style="102"/>
    <col min="8702" max="8702" width="15.109375" style="102" customWidth="1"/>
    <col min="8703" max="8703" width="10.109375" style="102" bestFit="1" customWidth="1"/>
    <col min="8704" max="8704" width="13.88671875" style="102" customWidth="1"/>
    <col min="8705" max="8705" width="14" style="102" bestFit="1" customWidth="1"/>
    <col min="8706" max="8706" width="2.44140625" style="102" customWidth="1"/>
    <col min="8707" max="8707" width="15.109375" style="102" bestFit="1" customWidth="1"/>
    <col min="8708" max="8708" width="15.109375" style="102" customWidth="1"/>
    <col min="8709" max="8709" width="1.109375" style="102" customWidth="1"/>
    <col min="8710" max="8710" width="5.5546875" style="102" customWidth="1"/>
    <col min="8711" max="8712" width="9.109375" style="102"/>
    <col min="8713" max="8713" width="10.44140625" style="102" bestFit="1" customWidth="1"/>
    <col min="8714" max="8714" width="9.109375" style="102"/>
    <col min="8715" max="8715" width="5" style="102" customWidth="1"/>
    <col min="8716" max="8716" width="13.88671875" style="102" customWidth="1"/>
    <col min="8717" max="8717" width="14" style="102" bestFit="1" customWidth="1"/>
    <col min="8718" max="8718" width="2.44140625" style="102" customWidth="1"/>
    <col min="8719" max="8719" width="14" style="102" customWidth="1"/>
    <col min="8720" max="8720" width="15.109375" style="102" bestFit="1" customWidth="1"/>
    <col min="8721" max="8953" width="9.109375" style="102"/>
    <col min="8954" max="8954" width="6" style="102" customWidth="1"/>
    <col min="8955" max="8955" width="10" style="102" bestFit="1" customWidth="1"/>
    <col min="8956" max="8957" width="9.109375" style="102"/>
    <col min="8958" max="8958" width="15.109375" style="102" customWidth="1"/>
    <col min="8959" max="8959" width="10.109375" style="102" bestFit="1" customWidth="1"/>
    <col min="8960" max="8960" width="13.88671875" style="102" customWidth="1"/>
    <col min="8961" max="8961" width="14" style="102" bestFit="1" customWidth="1"/>
    <col min="8962" max="8962" width="2.44140625" style="102" customWidth="1"/>
    <col min="8963" max="8963" width="15.109375" style="102" bestFit="1" customWidth="1"/>
    <col min="8964" max="8964" width="15.109375" style="102" customWidth="1"/>
    <col min="8965" max="8965" width="1.109375" style="102" customWidth="1"/>
    <col min="8966" max="8966" width="5.5546875" style="102" customWidth="1"/>
    <col min="8967" max="8968" width="9.109375" style="102"/>
    <col min="8969" max="8969" width="10.44140625" style="102" bestFit="1" customWidth="1"/>
    <col min="8970" max="8970" width="9.109375" style="102"/>
    <col min="8971" max="8971" width="5" style="102" customWidth="1"/>
    <col min="8972" max="8972" width="13.88671875" style="102" customWidth="1"/>
    <col min="8973" max="8973" width="14" style="102" bestFit="1" customWidth="1"/>
    <col min="8974" max="8974" width="2.44140625" style="102" customWidth="1"/>
    <col min="8975" max="8975" width="14" style="102" customWidth="1"/>
    <col min="8976" max="8976" width="15.109375" style="102" bestFit="1" customWidth="1"/>
    <col min="8977" max="9209" width="9.109375" style="102"/>
    <col min="9210" max="9210" width="6" style="102" customWidth="1"/>
    <col min="9211" max="9211" width="10" style="102" bestFit="1" customWidth="1"/>
    <col min="9212" max="9213" width="9.109375" style="102"/>
    <col min="9214" max="9214" width="15.109375" style="102" customWidth="1"/>
    <col min="9215" max="9215" width="10.109375" style="102" bestFit="1" customWidth="1"/>
    <col min="9216" max="9216" width="13.88671875" style="102" customWidth="1"/>
    <col min="9217" max="9217" width="14" style="102" bestFit="1" customWidth="1"/>
    <col min="9218" max="9218" width="2.44140625" style="102" customWidth="1"/>
    <col min="9219" max="9219" width="15.109375" style="102" bestFit="1" customWidth="1"/>
    <col min="9220" max="9220" width="15.109375" style="102" customWidth="1"/>
    <col min="9221" max="9221" width="1.109375" style="102" customWidth="1"/>
    <col min="9222" max="9222" width="5.5546875" style="102" customWidth="1"/>
    <col min="9223" max="9224" width="9.109375" style="102"/>
    <col min="9225" max="9225" width="10.44140625" style="102" bestFit="1" customWidth="1"/>
    <col min="9226" max="9226" width="9.109375" style="102"/>
    <col min="9227" max="9227" width="5" style="102" customWidth="1"/>
    <col min="9228" max="9228" width="13.88671875" style="102" customWidth="1"/>
    <col min="9229" max="9229" width="14" style="102" bestFit="1" customWidth="1"/>
    <col min="9230" max="9230" width="2.44140625" style="102" customWidth="1"/>
    <col min="9231" max="9231" width="14" style="102" customWidth="1"/>
    <col min="9232" max="9232" width="15.109375" style="102" bestFit="1" customWidth="1"/>
    <col min="9233" max="9465" width="9.109375" style="102"/>
    <col min="9466" max="9466" width="6" style="102" customWidth="1"/>
    <col min="9467" max="9467" width="10" style="102" bestFit="1" customWidth="1"/>
    <col min="9468" max="9469" width="9.109375" style="102"/>
    <col min="9470" max="9470" width="15.109375" style="102" customWidth="1"/>
    <col min="9471" max="9471" width="10.109375" style="102" bestFit="1" customWidth="1"/>
    <col min="9472" max="9472" width="13.88671875" style="102" customWidth="1"/>
    <col min="9473" max="9473" width="14" style="102" bestFit="1" customWidth="1"/>
    <col min="9474" max="9474" width="2.44140625" style="102" customWidth="1"/>
    <col min="9475" max="9475" width="15.109375" style="102" bestFit="1" customWidth="1"/>
    <col min="9476" max="9476" width="15.109375" style="102" customWidth="1"/>
    <col min="9477" max="9477" width="1.109375" style="102" customWidth="1"/>
    <col min="9478" max="9478" width="5.5546875" style="102" customWidth="1"/>
    <col min="9479" max="9480" width="9.109375" style="102"/>
    <col min="9481" max="9481" width="10.44140625" style="102" bestFit="1" customWidth="1"/>
    <col min="9482" max="9482" width="9.109375" style="102"/>
    <col min="9483" max="9483" width="5" style="102" customWidth="1"/>
    <col min="9484" max="9484" width="13.88671875" style="102" customWidth="1"/>
    <col min="9485" max="9485" width="14" style="102" bestFit="1" customWidth="1"/>
    <col min="9486" max="9486" width="2.44140625" style="102" customWidth="1"/>
    <col min="9487" max="9487" width="14" style="102" customWidth="1"/>
    <col min="9488" max="9488" width="15.109375" style="102" bestFit="1" customWidth="1"/>
    <col min="9489" max="9721" width="9.109375" style="102"/>
    <col min="9722" max="9722" width="6" style="102" customWidth="1"/>
    <col min="9723" max="9723" width="10" style="102" bestFit="1" customWidth="1"/>
    <col min="9724" max="9725" width="9.109375" style="102"/>
    <col min="9726" max="9726" width="15.109375" style="102" customWidth="1"/>
    <col min="9727" max="9727" width="10.109375" style="102" bestFit="1" customWidth="1"/>
    <col min="9728" max="9728" width="13.88671875" style="102" customWidth="1"/>
    <col min="9729" max="9729" width="14" style="102" bestFit="1" customWidth="1"/>
    <col min="9730" max="9730" width="2.44140625" style="102" customWidth="1"/>
    <col min="9731" max="9731" width="15.109375" style="102" bestFit="1" customWidth="1"/>
    <col min="9732" max="9732" width="15.109375" style="102" customWidth="1"/>
    <col min="9733" max="9733" width="1.109375" style="102" customWidth="1"/>
    <col min="9734" max="9734" width="5.5546875" style="102" customWidth="1"/>
    <col min="9735" max="9736" width="9.109375" style="102"/>
    <col min="9737" max="9737" width="10.44140625" style="102" bestFit="1" customWidth="1"/>
    <col min="9738" max="9738" width="9.109375" style="102"/>
    <col min="9739" max="9739" width="5" style="102" customWidth="1"/>
    <col min="9740" max="9740" width="13.88671875" style="102" customWidth="1"/>
    <col min="9741" max="9741" width="14" style="102" bestFit="1" customWidth="1"/>
    <col min="9742" max="9742" width="2.44140625" style="102" customWidth="1"/>
    <col min="9743" max="9743" width="14" style="102" customWidth="1"/>
    <col min="9744" max="9744" width="15.109375" style="102" bestFit="1" customWidth="1"/>
    <col min="9745" max="9977" width="9.109375" style="102"/>
    <col min="9978" max="9978" width="6" style="102" customWidth="1"/>
    <col min="9979" max="9979" width="10" style="102" bestFit="1" customWidth="1"/>
    <col min="9980" max="9981" width="9.109375" style="102"/>
    <col min="9982" max="9982" width="15.109375" style="102" customWidth="1"/>
    <col min="9983" max="9983" width="10.109375" style="102" bestFit="1" customWidth="1"/>
    <col min="9984" max="9984" width="13.88671875" style="102" customWidth="1"/>
    <col min="9985" max="9985" width="14" style="102" bestFit="1" customWidth="1"/>
    <col min="9986" max="9986" width="2.44140625" style="102" customWidth="1"/>
    <col min="9987" max="9987" width="15.109375" style="102" bestFit="1" customWidth="1"/>
    <col min="9988" max="9988" width="15.109375" style="102" customWidth="1"/>
    <col min="9989" max="9989" width="1.109375" style="102" customWidth="1"/>
    <col min="9990" max="9990" width="5.5546875" style="102" customWidth="1"/>
    <col min="9991" max="9992" width="9.109375" style="102"/>
    <col min="9993" max="9993" width="10.44140625" style="102" bestFit="1" customWidth="1"/>
    <col min="9994" max="9994" width="9.109375" style="102"/>
    <col min="9995" max="9995" width="5" style="102" customWidth="1"/>
    <col min="9996" max="9996" width="13.88671875" style="102" customWidth="1"/>
    <col min="9997" max="9997" width="14" style="102" bestFit="1" customWidth="1"/>
    <col min="9998" max="9998" width="2.44140625" style="102" customWidth="1"/>
    <col min="9999" max="9999" width="14" style="102" customWidth="1"/>
    <col min="10000" max="10000" width="15.109375" style="102" bestFit="1" customWidth="1"/>
    <col min="10001" max="10233" width="9.109375" style="102"/>
    <col min="10234" max="10234" width="6" style="102" customWidth="1"/>
    <col min="10235" max="10235" width="10" style="102" bestFit="1" customWidth="1"/>
    <col min="10236" max="10237" width="9.109375" style="102"/>
    <col min="10238" max="10238" width="15.109375" style="102" customWidth="1"/>
    <col min="10239" max="10239" width="10.109375" style="102" bestFit="1" customWidth="1"/>
    <col min="10240" max="10240" width="13.88671875" style="102" customWidth="1"/>
    <col min="10241" max="10241" width="14" style="102" bestFit="1" customWidth="1"/>
    <col min="10242" max="10242" width="2.44140625" style="102" customWidth="1"/>
    <col min="10243" max="10243" width="15.109375" style="102" bestFit="1" customWidth="1"/>
    <col min="10244" max="10244" width="15.109375" style="102" customWidth="1"/>
    <col min="10245" max="10245" width="1.109375" style="102" customWidth="1"/>
    <col min="10246" max="10246" width="5.5546875" style="102" customWidth="1"/>
    <col min="10247" max="10248" width="9.109375" style="102"/>
    <col min="10249" max="10249" width="10.44140625" style="102" bestFit="1" customWidth="1"/>
    <col min="10250" max="10250" width="9.109375" style="102"/>
    <col min="10251" max="10251" width="5" style="102" customWidth="1"/>
    <col min="10252" max="10252" width="13.88671875" style="102" customWidth="1"/>
    <col min="10253" max="10253" width="14" style="102" bestFit="1" customWidth="1"/>
    <col min="10254" max="10254" width="2.44140625" style="102" customWidth="1"/>
    <col min="10255" max="10255" width="14" style="102" customWidth="1"/>
    <col min="10256" max="10256" width="15.109375" style="102" bestFit="1" customWidth="1"/>
    <col min="10257" max="10489" width="9.109375" style="102"/>
    <col min="10490" max="10490" width="6" style="102" customWidth="1"/>
    <col min="10491" max="10491" width="10" style="102" bestFit="1" customWidth="1"/>
    <col min="10492" max="10493" width="9.109375" style="102"/>
    <col min="10494" max="10494" width="15.109375" style="102" customWidth="1"/>
    <col min="10495" max="10495" width="10.109375" style="102" bestFit="1" customWidth="1"/>
    <col min="10496" max="10496" width="13.88671875" style="102" customWidth="1"/>
    <col min="10497" max="10497" width="14" style="102" bestFit="1" customWidth="1"/>
    <col min="10498" max="10498" width="2.44140625" style="102" customWidth="1"/>
    <col min="10499" max="10499" width="15.109375" style="102" bestFit="1" customWidth="1"/>
    <col min="10500" max="10500" width="15.109375" style="102" customWidth="1"/>
    <col min="10501" max="10501" width="1.109375" style="102" customWidth="1"/>
    <col min="10502" max="10502" width="5.5546875" style="102" customWidth="1"/>
    <col min="10503" max="10504" width="9.109375" style="102"/>
    <col min="10505" max="10505" width="10.44140625" style="102" bestFit="1" customWidth="1"/>
    <col min="10506" max="10506" width="9.109375" style="102"/>
    <col min="10507" max="10507" width="5" style="102" customWidth="1"/>
    <col min="10508" max="10508" width="13.88671875" style="102" customWidth="1"/>
    <col min="10509" max="10509" width="14" style="102" bestFit="1" customWidth="1"/>
    <col min="10510" max="10510" width="2.44140625" style="102" customWidth="1"/>
    <col min="10511" max="10511" width="14" style="102" customWidth="1"/>
    <col min="10512" max="10512" width="15.109375" style="102" bestFit="1" customWidth="1"/>
    <col min="10513" max="10745" width="9.109375" style="102"/>
    <col min="10746" max="10746" width="6" style="102" customWidth="1"/>
    <col min="10747" max="10747" width="10" style="102" bestFit="1" customWidth="1"/>
    <col min="10748" max="10749" width="9.109375" style="102"/>
    <col min="10750" max="10750" width="15.109375" style="102" customWidth="1"/>
    <col min="10751" max="10751" width="10.109375" style="102" bestFit="1" customWidth="1"/>
    <col min="10752" max="10752" width="13.88671875" style="102" customWidth="1"/>
    <col min="10753" max="10753" width="14" style="102" bestFit="1" customWidth="1"/>
    <col min="10754" max="10754" width="2.44140625" style="102" customWidth="1"/>
    <col min="10755" max="10755" width="15.109375" style="102" bestFit="1" customWidth="1"/>
    <col min="10756" max="10756" width="15.109375" style="102" customWidth="1"/>
    <col min="10757" max="10757" width="1.109375" style="102" customWidth="1"/>
    <col min="10758" max="10758" width="5.5546875" style="102" customWidth="1"/>
    <col min="10759" max="10760" width="9.109375" style="102"/>
    <col min="10761" max="10761" width="10.44140625" style="102" bestFit="1" customWidth="1"/>
    <col min="10762" max="10762" width="9.109375" style="102"/>
    <col min="10763" max="10763" width="5" style="102" customWidth="1"/>
    <col min="10764" max="10764" width="13.88671875" style="102" customWidth="1"/>
    <col min="10765" max="10765" width="14" style="102" bestFit="1" customWidth="1"/>
    <col min="10766" max="10766" width="2.44140625" style="102" customWidth="1"/>
    <col min="10767" max="10767" width="14" style="102" customWidth="1"/>
    <col min="10768" max="10768" width="15.109375" style="102" bestFit="1" customWidth="1"/>
    <col min="10769" max="11001" width="9.109375" style="102"/>
    <col min="11002" max="11002" width="6" style="102" customWidth="1"/>
    <col min="11003" max="11003" width="10" style="102" bestFit="1" customWidth="1"/>
    <col min="11004" max="11005" width="9.109375" style="102"/>
    <col min="11006" max="11006" width="15.109375" style="102" customWidth="1"/>
    <col min="11007" max="11007" width="10.109375" style="102" bestFit="1" customWidth="1"/>
    <col min="11008" max="11008" width="13.88671875" style="102" customWidth="1"/>
    <col min="11009" max="11009" width="14" style="102" bestFit="1" customWidth="1"/>
    <col min="11010" max="11010" width="2.44140625" style="102" customWidth="1"/>
    <col min="11011" max="11011" width="15.109375" style="102" bestFit="1" customWidth="1"/>
    <col min="11012" max="11012" width="15.109375" style="102" customWidth="1"/>
    <col min="11013" max="11013" width="1.109375" style="102" customWidth="1"/>
    <col min="11014" max="11014" width="5.5546875" style="102" customWidth="1"/>
    <col min="11015" max="11016" width="9.109375" style="102"/>
    <col min="11017" max="11017" width="10.44140625" style="102" bestFit="1" customWidth="1"/>
    <col min="11018" max="11018" width="9.109375" style="102"/>
    <col min="11019" max="11019" width="5" style="102" customWidth="1"/>
    <col min="11020" max="11020" width="13.88671875" style="102" customWidth="1"/>
    <col min="11021" max="11021" width="14" style="102" bestFit="1" customWidth="1"/>
    <col min="11022" max="11022" width="2.44140625" style="102" customWidth="1"/>
    <col min="11023" max="11023" width="14" style="102" customWidth="1"/>
    <col min="11024" max="11024" width="15.109375" style="102" bestFit="1" customWidth="1"/>
    <col min="11025" max="11257" width="9.109375" style="102"/>
    <col min="11258" max="11258" width="6" style="102" customWidth="1"/>
    <col min="11259" max="11259" width="10" style="102" bestFit="1" customWidth="1"/>
    <col min="11260" max="11261" width="9.109375" style="102"/>
    <col min="11262" max="11262" width="15.109375" style="102" customWidth="1"/>
    <col min="11263" max="11263" width="10.109375" style="102" bestFit="1" customWidth="1"/>
    <col min="11264" max="11264" width="13.88671875" style="102" customWidth="1"/>
    <col min="11265" max="11265" width="14" style="102" bestFit="1" customWidth="1"/>
    <col min="11266" max="11266" width="2.44140625" style="102" customWidth="1"/>
    <col min="11267" max="11267" width="15.109375" style="102" bestFit="1" customWidth="1"/>
    <col min="11268" max="11268" width="15.109375" style="102" customWidth="1"/>
    <col min="11269" max="11269" width="1.109375" style="102" customWidth="1"/>
    <col min="11270" max="11270" width="5.5546875" style="102" customWidth="1"/>
    <col min="11271" max="11272" width="9.109375" style="102"/>
    <col min="11273" max="11273" width="10.44140625" style="102" bestFit="1" customWidth="1"/>
    <col min="11274" max="11274" width="9.109375" style="102"/>
    <col min="11275" max="11275" width="5" style="102" customWidth="1"/>
    <col min="11276" max="11276" width="13.88671875" style="102" customWidth="1"/>
    <col min="11277" max="11277" width="14" style="102" bestFit="1" customWidth="1"/>
    <col min="11278" max="11278" width="2.44140625" style="102" customWidth="1"/>
    <col min="11279" max="11279" width="14" style="102" customWidth="1"/>
    <col min="11280" max="11280" width="15.109375" style="102" bestFit="1" customWidth="1"/>
    <col min="11281" max="11513" width="9.109375" style="102"/>
    <col min="11514" max="11514" width="6" style="102" customWidth="1"/>
    <col min="11515" max="11515" width="10" style="102" bestFit="1" customWidth="1"/>
    <col min="11516" max="11517" width="9.109375" style="102"/>
    <col min="11518" max="11518" width="15.109375" style="102" customWidth="1"/>
    <col min="11519" max="11519" width="10.109375" style="102" bestFit="1" customWidth="1"/>
    <col min="11520" max="11520" width="13.88671875" style="102" customWidth="1"/>
    <col min="11521" max="11521" width="14" style="102" bestFit="1" customWidth="1"/>
    <col min="11522" max="11522" width="2.44140625" style="102" customWidth="1"/>
    <col min="11523" max="11523" width="15.109375" style="102" bestFit="1" customWidth="1"/>
    <col min="11524" max="11524" width="15.109375" style="102" customWidth="1"/>
    <col min="11525" max="11525" width="1.109375" style="102" customWidth="1"/>
    <col min="11526" max="11526" width="5.5546875" style="102" customWidth="1"/>
    <col min="11527" max="11528" width="9.109375" style="102"/>
    <col min="11529" max="11529" width="10.44140625" style="102" bestFit="1" customWidth="1"/>
    <col min="11530" max="11530" width="9.109375" style="102"/>
    <col min="11531" max="11531" width="5" style="102" customWidth="1"/>
    <col min="11532" max="11532" width="13.88671875" style="102" customWidth="1"/>
    <col min="11533" max="11533" width="14" style="102" bestFit="1" customWidth="1"/>
    <col min="11534" max="11534" width="2.44140625" style="102" customWidth="1"/>
    <col min="11535" max="11535" width="14" style="102" customWidth="1"/>
    <col min="11536" max="11536" width="15.109375" style="102" bestFit="1" customWidth="1"/>
    <col min="11537" max="11769" width="9.109375" style="102"/>
    <col min="11770" max="11770" width="6" style="102" customWidth="1"/>
    <col min="11771" max="11771" width="10" style="102" bestFit="1" customWidth="1"/>
    <col min="11772" max="11773" width="9.109375" style="102"/>
    <col min="11774" max="11774" width="15.109375" style="102" customWidth="1"/>
    <col min="11775" max="11775" width="10.109375" style="102" bestFit="1" customWidth="1"/>
    <col min="11776" max="11776" width="13.88671875" style="102" customWidth="1"/>
    <col min="11777" max="11777" width="14" style="102" bestFit="1" customWidth="1"/>
    <col min="11778" max="11778" width="2.44140625" style="102" customWidth="1"/>
    <col min="11779" max="11779" width="15.109375" style="102" bestFit="1" customWidth="1"/>
    <col min="11780" max="11780" width="15.109375" style="102" customWidth="1"/>
    <col min="11781" max="11781" width="1.109375" style="102" customWidth="1"/>
    <col min="11782" max="11782" width="5.5546875" style="102" customWidth="1"/>
    <col min="11783" max="11784" width="9.109375" style="102"/>
    <col min="11785" max="11785" width="10.44140625" style="102" bestFit="1" customWidth="1"/>
    <col min="11786" max="11786" width="9.109375" style="102"/>
    <col min="11787" max="11787" width="5" style="102" customWidth="1"/>
    <col min="11788" max="11788" width="13.88671875" style="102" customWidth="1"/>
    <col min="11789" max="11789" width="14" style="102" bestFit="1" customWidth="1"/>
    <col min="11790" max="11790" width="2.44140625" style="102" customWidth="1"/>
    <col min="11791" max="11791" width="14" style="102" customWidth="1"/>
    <col min="11792" max="11792" width="15.109375" style="102" bestFit="1" customWidth="1"/>
    <col min="11793" max="12025" width="9.109375" style="102"/>
    <col min="12026" max="12026" width="6" style="102" customWidth="1"/>
    <col min="12027" max="12027" width="10" style="102" bestFit="1" customWidth="1"/>
    <col min="12028" max="12029" width="9.109375" style="102"/>
    <col min="12030" max="12030" width="15.109375" style="102" customWidth="1"/>
    <col min="12031" max="12031" width="10.109375" style="102" bestFit="1" customWidth="1"/>
    <col min="12032" max="12032" width="13.88671875" style="102" customWidth="1"/>
    <col min="12033" max="12033" width="14" style="102" bestFit="1" customWidth="1"/>
    <col min="12034" max="12034" width="2.44140625" style="102" customWidth="1"/>
    <col min="12035" max="12035" width="15.109375" style="102" bestFit="1" customWidth="1"/>
    <col min="12036" max="12036" width="15.109375" style="102" customWidth="1"/>
    <col min="12037" max="12037" width="1.109375" style="102" customWidth="1"/>
    <col min="12038" max="12038" width="5.5546875" style="102" customWidth="1"/>
    <col min="12039" max="12040" width="9.109375" style="102"/>
    <col min="12041" max="12041" width="10.44140625" style="102" bestFit="1" customWidth="1"/>
    <col min="12042" max="12042" width="9.109375" style="102"/>
    <col min="12043" max="12043" width="5" style="102" customWidth="1"/>
    <col min="12044" max="12044" width="13.88671875" style="102" customWidth="1"/>
    <col min="12045" max="12045" width="14" style="102" bestFit="1" customWidth="1"/>
    <col min="12046" max="12046" width="2.44140625" style="102" customWidth="1"/>
    <col min="12047" max="12047" width="14" style="102" customWidth="1"/>
    <col min="12048" max="12048" width="15.109375" style="102" bestFit="1" customWidth="1"/>
    <col min="12049" max="12281" width="9.109375" style="102"/>
    <col min="12282" max="12282" width="6" style="102" customWidth="1"/>
    <col min="12283" max="12283" width="10" style="102" bestFit="1" customWidth="1"/>
    <col min="12284" max="12285" width="9.109375" style="102"/>
    <col min="12286" max="12286" width="15.109375" style="102" customWidth="1"/>
    <col min="12287" max="12287" width="10.109375" style="102" bestFit="1" customWidth="1"/>
    <col min="12288" max="12288" width="13.88671875" style="102" customWidth="1"/>
    <col min="12289" max="12289" width="14" style="102" bestFit="1" customWidth="1"/>
    <col min="12290" max="12290" width="2.44140625" style="102" customWidth="1"/>
    <col min="12291" max="12291" width="15.109375" style="102" bestFit="1" customWidth="1"/>
    <col min="12292" max="12292" width="15.109375" style="102" customWidth="1"/>
    <col min="12293" max="12293" width="1.109375" style="102" customWidth="1"/>
    <col min="12294" max="12294" width="5.5546875" style="102" customWidth="1"/>
    <col min="12295" max="12296" width="9.109375" style="102"/>
    <col min="12297" max="12297" width="10.44140625" style="102" bestFit="1" customWidth="1"/>
    <col min="12298" max="12298" width="9.109375" style="102"/>
    <col min="12299" max="12299" width="5" style="102" customWidth="1"/>
    <col min="12300" max="12300" width="13.88671875" style="102" customWidth="1"/>
    <col min="12301" max="12301" width="14" style="102" bestFit="1" customWidth="1"/>
    <col min="12302" max="12302" width="2.44140625" style="102" customWidth="1"/>
    <col min="12303" max="12303" width="14" style="102" customWidth="1"/>
    <col min="12304" max="12304" width="15.109375" style="102" bestFit="1" customWidth="1"/>
    <col min="12305" max="12537" width="9.109375" style="102"/>
    <col min="12538" max="12538" width="6" style="102" customWidth="1"/>
    <col min="12539" max="12539" width="10" style="102" bestFit="1" customWidth="1"/>
    <col min="12540" max="12541" width="9.109375" style="102"/>
    <col min="12542" max="12542" width="15.109375" style="102" customWidth="1"/>
    <col min="12543" max="12543" width="10.109375" style="102" bestFit="1" customWidth="1"/>
    <col min="12544" max="12544" width="13.88671875" style="102" customWidth="1"/>
    <col min="12545" max="12545" width="14" style="102" bestFit="1" customWidth="1"/>
    <col min="12546" max="12546" width="2.44140625" style="102" customWidth="1"/>
    <col min="12547" max="12547" width="15.109375" style="102" bestFit="1" customWidth="1"/>
    <col min="12548" max="12548" width="15.109375" style="102" customWidth="1"/>
    <col min="12549" max="12549" width="1.109375" style="102" customWidth="1"/>
    <col min="12550" max="12550" width="5.5546875" style="102" customWidth="1"/>
    <col min="12551" max="12552" width="9.109375" style="102"/>
    <col min="12553" max="12553" width="10.44140625" style="102" bestFit="1" customWidth="1"/>
    <col min="12554" max="12554" width="9.109375" style="102"/>
    <col min="12555" max="12555" width="5" style="102" customWidth="1"/>
    <col min="12556" max="12556" width="13.88671875" style="102" customWidth="1"/>
    <col min="12557" max="12557" width="14" style="102" bestFit="1" customWidth="1"/>
    <col min="12558" max="12558" width="2.44140625" style="102" customWidth="1"/>
    <col min="12559" max="12559" width="14" style="102" customWidth="1"/>
    <col min="12560" max="12560" width="15.109375" style="102" bestFit="1" customWidth="1"/>
    <col min="12561" max="12793" width="9.109375" style="102"/>
    <col min="12794" max="12794" width="6" style="102" customWidth="1"/>
    <col min="12795" max="12795" width="10" style="102" bestFit="1" customWidth="1"/>
    <col min="12796" max="12797" width="9.109375" style="102"/>
    <col min="12798" max="12798" width="15.109375" style="102" customWidth="1"/>
    <col min="12799" max="12799" width="10.109375" style="102" bestFit="1" customWidth="1"/>
    <col min="12800" max="12800" width="13.88671875" style="102" customWidth="1"/>
    <col min="12801" max="12801" width="14" style="102" bestFit="1" customWidth="1"/>
    <col min="12802" max="12802" width="2.44140625" style="102" customWidth="1"/>
    <col min="12803" max="12803" width="15.109375" style="102" bestFit="1" customWidth="1"/>
    <col min="12804" max="12804" width="15.109375" style="102" customWidth="1"/>
    <col min="12805" max="12805" width="1.109375" style="102" customWidth="1"/>
    <col min="12806" max="12806" width="5.5546875" style="102" customWidth="1"/>
    <col min="12807" max="12808" width="9.109375" style="102"/>
    <col min="12809" max="12809" width="10.44140625" style="102" bestFit="1" customWidth="1"/>
    <col min="12810" max="12810" width="9.109375" style="102"/>
    <col min="12811" max="12811" width="5" style="102" customWidth="1"/>
    <col min="12812" max="12812" width="13.88671875" style="102" customWidth="1"/>
    <col min="12813" max="12813" width="14" style="102" bestFit="1" customWidth="1"/>
    <col min="12814" max="12814" width="2.44140625" style="102" customWidth="1"/>
    <col min="12815" max="12815" width="14" style="102" customWidth="1"/>
    <col min="12816" max="12816" width="15.109375" style="102" bestFit="1" customWidth="1"/>
    <col min="12817" max="13049" width="9.109375" style="102"/>
    <col min="13050" max="13050" width="6" style="102" customWidth="1"/>
    <col min="13051" max="13051" width="10" style="102" bestFit="1" customWidth="1"/>
    <col min="13052" max="13053" width="9.109375" style="102"/>
    <col min="13054" max="13054" width="15.109375" style="102" customWidth="1"/>
    <col min="13055" max="13055" width="10.109375" style="102" bestFit="1" customWidth="1"/>
    <col min="13056" max="13056" width="13.88671875" style="102" customWidth="1"/>
    <col min="13057" max="13057" width="14" style="102" bestFit="1" customWidth="1"/>
    <col min="13058" max="13058" width="2.44140625" style="102" customWidth="1"/>
    <col min="13059" max="13059" width="15.109375" style="102" bestFit="1" customWidth="1"/>
    <col min="13060" max="13060" width="15.109375" style="102" customWidth="1"/>
    <col min="13061" max="13061" width="1.109375" style="102" customWidth="1"/>
    <col min="13062" max="13062" width="5.5546875" style="102" customWidth="1"/>
    <col min="13063" max="13064" width="9.109375" style="102"/>
    <col min="13065" max="13065" width="10.44140625" style="102" bestFit="1" customWidth="1"/>
    <col min="13066" max="13066" width="9.109375" style="102"/>
    <col min="13067" max="13067" width="5" style="102" customWidth="1"/>
    <col min="13068" max="13068" width="13.88671875" style="102" customWidth="1"/>
    <col min="13069" max="13069" width="14" style="102" bestFit="1" customWidth="1"/>
    <col min="13070" max="13070" width="2.44140625" style="102" customWidth="1"/>
    <col min="13071" max="13071" width="14" style="102" customWidth="1"/>
    <col min="13072" max="13072" width="15.109375" style="102" bestFit="1" customWidth="1"/>
    <col min="13073" max="13305" width="9.109375" style="102"/>
    <col min="13306" max="13306" width="6" style="102" customWidth="1"/>
    <col min="13307" max="13307" width="10" style="102" bestFit="1" customWidth="1"/>
    <col min="13308" max="13309" width="9.109375" style="102"/>
    <col min="13310" max="13310" width="15.109375" style="102" customWidth="1"/>
    <col min="13311" max="13311" width="10.109375" style="102" bestFit="1" customWidth="1"/>
    <col min="13312" max="13312" width="13.88671875" style="102" customWidth="1"/>
    <col min="13313" max="13313" width="14" style="102" bestFit="1" customWidth="1"/>
    <col min="13314" max="13314" width="2.44140625" style="102" customWidth="1"/>
    <col min="13315" max="13315" width="15.109375" style="102" bestFit="1" customWidth="1"/>
    <col min="13316" max="13316" width="15.109375" style="102" customWidth="1"/>
    <col min="13317" max="13317" width="1.109375" style="102" customWidth="1"/>
    <col min="13318" max="13318" width="5.5546875" style="102" customWidth="1"/>
    <col min="13319" max="13320" width="9.109375" style="102"/>
    <col min="13321" max="13321" width="10.44140625" style="102" bestFit="1" customWidth="1"/>
    <col min="13322" max="13322" width="9.109375" style="102"/>
    <col min="13323" max="13323" width="5" style="102" customWidth="1"/>
    <col min="13324" max="13324" width="13.88671875" style="102" customWidth="1"/>
    <col min="13325" max="13325" width="14" style="102" bestFit="1" customWidth="1"/>
    <col min="13326" max="13326" width="2.44140625" style="102" customWidth="1"/>
    <col min="13327" max="13327" width="14" style="102" customWidth="1"/>
    <col min="13328" max="13328" width="15.109375" style="102" bestFit="1" customWidth="1"/>
    <col min="13329" max="13561" width="9.109375" style="102"/>
    <col min="13562" max="13562" width="6" style="102" customWidth="1"/>
    <col min="13563" max="13563" width="10" style="102" bestFit="1" customWidth="1"/>
    <col min="13564" max="13565" width="9.109375" style="102"/>
    <col min="13566" max="13566" width="15.109375" style="102" customWidth="1"/>
    <col min="13567" max="13567" width="10.109375" style="102" bestFit="1" customWidth="1"/>
    <col min="13568" max="13568" width="13.88671875" style="102" customWidth="1"/>
    <col min="13569" max="13569" width="14" style="102" bestFit="1" customWidth="1"/>
    <col min="13570" max="13570" width="2.44140625" style="102" customWidth="1"/>
    <col min="13571" max="13571" width="15.109375" style="102" bestFit="1" customWidth="1"/>
    <col min="13572" max="13572" width="15.109375" style="102" customWidth="1"/>
    <col min="13573" max="13573" width="1.109375" style="102" customWidth="1"/>
    <col min="13574" max="13574" width="5.5546875" style="102" customWidth="1"/>
    <col min="13575" max="13576" width="9.109375" style="102"/>
    <col min="13577" max="13577" width="10.44140625" style="102" bestFit="1" customWidth="1"/>
    <col min="13578" max="13578" width="9.109375" style="102"/>
    <col min="13579" max="13579" width="5" style="102" customWidth="1"/>
    <col min="13580" max="13580" width="13.88671875" style="102" customWidth="1"/>
    <col min="13581" max="13581" width="14" style="102" bestFit="1" customWidth="1"/>
    <col min="13582" max="13582" width="2.44140625" style="102" customWidth="1"/>
    <col min="13583" max="13583" width="14" style="102" customWidth="1"/>
    <col min="13584" max="13584" width="15.109375" style="102" bestFit="1" customWidth="1"/>
    <col min="13585" max="13817" width="9.109375" style="102"/>
    <col min="13818" max="13818" width="6" style="102" customWidth="1"/>
    <col min="13819" max="13819" width="10" style="102" bestFit="1" customWidth="1"/>
    <col min="13820" max="13821" width="9.109375" style="102"/>
    <col min="13822" max="13822" width="15.109375" style="102" customWidth="1"/>
    <col min="13823" max="13823" width="10.109375" style="102" bestFit="1" customWidth="1"/>
    <col min="13824" max="13824" width="13.88671875" style="102" customWidth="1"/>
    <col min="13825" max="13825" width="14" style="102" bestFit="1" customWidth="1"/>
    <col min="13826" max="13826" width="2.44140625" style="102" customWidth="1"/>
    <col min="13827" max="13827" width="15.109375" style="102" bestFit="1" customWidth="1"/>
    <col min="13828" max="13828" width="15.109375" style="102" customWidth="1"/>
    <col min="13829" max="13829" width="1.109375" style="102" customWidth="1"/>
    <col min="13830" max="13830" width="5.5546875" style="102" customWidth="1"/>
    <col min="13831" max="13832" width="9.109375" style="102"/>
    <col min="13833" max="13833" width="10.44140625" style="102" bestFit="1" customWidth="1"/>
    <col min="13834" max="13834" width="9.109375" style="102"/>
    <col min="13835" max="13835" width="5" style="102" customWidth="1"/>
    <col min="13836" max="13836" width="13.88671875" style="102" customWidth="1"/>
    <col min="13837" max="13837" width="14" style="102" bestFit="1" customWidth="1"/>
    <col min="13838" max="13838" width="2.44140625" style="102" customWidth="1"/>
    <col min="13839" max="13839" width="14" style="102" customWidth="1"/>
    <col min="13840" max="13840" width="15.109375" style="102" bestFit="1" customWidth="1"/>
    <col min="13841" max="14073" width="9.109375" style="102"/>
    <col min="14074" max="14074" width="6" style="102" customWidth="1"/>
    <col min="14075" max="14075" width="10" style="102" bestFit="1" customWidth="1"/>
    <col min="14076" max="14077" width="9.109375" style="102"/>
    <col min="14078" max="14078" width="15.109375" style="102" customWidth="1"/>
    <col min="14079" max="14079" width="10.109375" style="102" bestFit="1" customWidth="1"/>
    <col min="14080" max="14080" width="13.88671875" style="102" customWidth="1"/>
    <col min="14081" max="14081" width="14" style="102" bestFit="1" customWidth="1"/>
    <col min="14082" max="14082" width="2.44140625" style="102" customWidth="1"/>
    <col min="14083" max="14083" width="15.109375" style="102" bestFit="1" customWidth="1"/>
    <col min="14084" max="14084" width="15.109375" style="102" customWidth="1"/>
    <col min="14085" max="14085" width="1.109375" style="102" customWidth="1"/>
    <col min="14086" max="14086" width="5.5546875" style="102" customWidth="1"/>
    <col min="14087" max="14088" width="9.109375" style="102"/>
    <col min="14089" max="14089" width="10.44140625" style="102" bestFit="1" customWidth="1"/>
    <col min="14090" max="14090" width="9.109375" style="102"/>
    <col min="14091" max="14091" width="5" style="102" customWidth="1"/>
    <col min="14092" max="14092" width="13.88671875" style="102" customWidth="1"/>
    <col min="14093" max="14093" width="14" style="102" bestFit="1" customWidth="1"/>
    <col min="14094" max="14094" width="2.44140625" style="102" customWidth="1"/>
    <col min="14095" max="14095" width="14" style="102" customWidth="1"/>
    <col min="14096" max="14096" width="15.109375" style="102" bestFit="1" customWidth="1"/>
    <col min="14097" max="14329" width="9.109375" style="102"/>
    <col min="14330" max="14330" width="6" style="102" customWidth="1"/>
    <col min="14331" max="14331" width="10" style="102" bestFit="1" customWidth="1"/>
    <col min="14332" max="14333" width="9.109375" style="102"/>
    <col min="14334" max="14334" width="15.109375" style="102" customWidth="1"/>
    <col min="14335" max="14335" width="10.109375" style="102" bestFit="1" customWidth="1"/>
    <col min="14336" max="14336" width="13.88671875" style="102" customWidth="1"/>
    <col min="14337" max="14337" width="14" style="102" bestFit="1" customWidth="1"/>
    <col min="14338" max="14338" width="2.44140625" style="102" customWidth="1"/>
    <col min="14339" max="14339" width="15.109375" style="102" bestFit="1" customWidth="1"/>
    <col min="14340" max="14340" width="15.109375" style="102" customWidth="1"/>
    <col min="14341" max="14341" width="1.109375" style="102" customWidth="1"/>
    <col min="14342" max="14342" width="5.5546875" style="102" customWidth="1"/>
    <col min="14343" max="14344" width="9.109375" style="102"/>
    <col min="14345" max="14345" width="10.44140625" style="102" bestFit="1" customWidth="1"/>
    <col min="14346" max="14346" width="9.109375" style="102"/>
    <col min="14347" max="14347" width="5" style="102" customWidth="1"/>
    <col min="14348" max="14348" width="13.88671875" style="102" customWidth="1"/>
    <col min="14349" max="14349" width="14" style="102" bestFit="1" customWidth="1"/>
    <col min="14350" max="14350" width="2.44140625" style="102" customWidth="1"/>
    <col min="14351" max="14351" width="14" style="102" customWidth="1"/>
    <col min="14352" max="14352" width="15.109375" style="102" bestFit="1" customWidth="1"/>
    <col min="14353" max="14585" width="9.109375" style="102"/>
    <col min="14586" max="14586" width="6" style="102" customWidth="1"/>
    <col min="14587" max="14587" width="10" style="102" bestFit="1" customWidth="1"/>
    <col min="14588" max="14589" width="9.109375" style="102"/>
    <col min="14590" max="14590" width="15.109375" style="102" customWidth="1"/>
    <col min="14591" max="14591" width="10.109375" style="102" bestFit="1" customWidth="1"/>
    <col min="14592" max="14592" width="13.88671875" style="102" customWidth="1"/>
    <col min="14593" max="14593" width="14" style="102" bestFit="1" customWidth="1"/>
    <col min="14594" max="14594" width="2.44140625" style="102" customWidth="1"/>
    <col min="14595" max="14595" width="15.109375" style="102" bestFit="1" customWidth="1"/>
    <col min="14596" max="14596" width="15.109375" style="102" customWidth="1"/>
    <col min="14597" max="14597" width="1.109375" style="102" customWidth="1"/>
    <col min="14598" max="14598" width="5.5546875" style="102" customWidth="1"/>
    <col min="14599" max="14600" width="9.109375" style="102"/>
    <col min="14601" max="14601" width="10.44140625" style="102" bestFit="1" customWidth="1"/>
    <col min="14602" max="14602" width="9.109375" style="102"/>
    <col min="14603" max="14603" width="5" style="102" customWidth="1"/>
    <col min="14604" max="14604" width="13.88671875" style="102" customWidth="1"/>
    <col min="14605" max="14605" width="14" style="102" bestFit="1" customWidth="1"/>
    <col min="14606" max="14606" width="2.44140625" style="102" customWidth="1"/>
    <col min="14607" max="14607" width="14" style="102" customWidth="1"/>
    <col min="14608" max="14608" width="15.109375" style="102" bestFit="1" customWidth="1"/>
    <col min="14609" max="14841" width="9.109375" style="102"/>
    <col min="14842" max="14842" width="6" style="102" customWidth="1"/>
    <col min="14843" max="14843" width="10" style="102" bestFit="1" customWidth="1"/>
    <col min="14844" max="14845" width="9.109375" style="102"/>
    <col min="14846" max="14846" width="15.109375" style="102" customWidth="1"/>
    <col min="14847" max="14847" width="10.109375" style="102" bestFit="1" customWidth="1"/>
    <col min="14848" max="14848" width="13.88671875" style="102" customWidth="1"/>
    <col min="14849" max="14849" width="14" style="102" bestFit="1" customWidth="1"/>
    <col min="14850" max="14850" width="2.44140625" style="102" customWidth="1"/>
    <col min="14851" max="14851" width="15.109375" style="102" bestFit="1" customWidth="1"/>
    <col min="14852" max="14852" width="15.109375" style="102" customWidth="1"/>
    <col min="14853" max="14853" width="1.109375" style="102" customWidth="1"/>
    <col min="14854" max="14854" width="5.5546875" style="102" customWidth="1"/>
    <col min="14855" max="14856" width="9.109375" style="102"/>
    <col min="14857" max="14857" width="10.44140625" style="102" bestFit="1" customWidth="1"/>
    <col min="14858" max="14858" width="9.109375" style="102"/>
    <col min="14859" max="14859" width="5" style="102" customWidth="1"/>
    <col min="14860" max="14860" width="13.88671875" style="102" customWidth="1"/>
    <col min="14861" max="14861" width="14" style="102" bestFit="1" customWidth="1"/>
    <col min="14862" max="14862" width="2.44140625" style="102" customWidth="1"/>
    <col min="14863" max="14863" width="14" style="102" customWidth="1"/>
    <col min="14864" max="14864" width="15.109375" style="102" bestFit="1" customWidth="1"/>
    <col min="14865" max="15097" width="9.109375" style="102"/>
    <col min="15098" max="15098" width="6" style="102" customWidth="1"/>
    <col min="15099" max="15099" width="10" style="102" bestFit="1" customWidth="1"/>
    <col min="15100" max="15101" width="9.109375" style="102"/>
    <col min="15102" max="15102" width="15.109375" style="102" customWidth="1"/>
    <col min="15103" max="15103" width="10.109375" style="102" bestFit="1" customWidth="1"/>
    <col min="15104" max="15104" width="13.88671875" style="102" customWidth="1"/>
    <col min="15105" max="15105" width="14" style="102" bestFit="1" customWidth="1"/>
    <col min="15106" max="15106" width="2.44140625" style="102" customWidth="1"/>
    <col min="15107" max="15107" width="15.109375" style="102" bestFit="1" customWidth="1"/>
    <col min="15108" max="15108" width="15.109375" style="102" customWidth="1"/>
    <col min="15109" max="15109" width="1.109375" style="102" customWidth="1"/>
    <col min="15110" max="15110" width="5.5546875" style="102" customWidth="1"/>
    <col min="15111" max="15112" width="9.109375" style="102"/>
    <col min="15113" max="15113" width="10.44140625" style="102" bestFit="1" customWidth="1"/>
    <col min="15114" max="15114" width="9.109375" style="102"/>
    <col min="15115" max="15115" width="5" style="102" customWidth="1"/>
    <col min="15116" max="15116" width="13.88671875" style="102" customWidth="1"/>
    <col min="15117" max="15117" width="14" style="102" bestFit="1" customWidth="1"/>
    <col min="15118" max="15118" width="2.44140625" style="102" customWidth="1"/>
    <col min="15119" max="15119" width="14" style="102" customWidth="1"/>
    <col min="15120" max="15120" width="15.109375" style="102" bestFit="1" customWidth="1"/>
    <col min="15121" max="15353" width="9.109375" style="102"/>
    <col min="15354" max="15354" width="6" style="102" customWidth="1"/>
    <col min="15355" max="15355" width="10" style="102" bestFit="1" customWidth="1"/>
    <col min="15356" max="15357" width="9.109375" style="102"/>
    <col min="15358" max="15358" width="15.109375" style="102" customWidth="1"/>
    <col min="15359" max="15359" width="10.109375" style="102" bestFit="1" customWidth="1"/>
    <col min="15360" max="15360" width="13.88671875" style="102" customWidth="1"/>
    <col min="15361" max="15361" width="14" style="102" bestFit="1" customWidth="1"/>
    <col min="15362" max="15362" width="2.44140625" style="102" customWidth="1"/>
    <col min="15363" max="15363" width="15.109375" style="102" bestFit="1" customWidth="1"/>
    <col min="15364" max="15364" width="15.109375" style="102" customWidth="1"/>
    <col min="15365" max="15365" width="1.109375" style="102" customWidth="1"/>
    <col min="15366" max="15366" width="5.5546875" style="102" customWidth="1"/>
    <col min="15367" max="15368" width="9.109375" style="102"/>
    <col min="15369" max="15369" width="10.44140625" style="102" bestFit="1" customWidth="1"/>
    <col min="15370" max="15370" width="9.109375" style="102"/>
    <col min="15371" max="15371" width="5" style="102" customWidth="1"/>
    <col min="15372" max="15372" width="13.88671875" style="102" customWidth="1"/>
    <col min="15373" max="15373" width="14" style="102" bestFit="1" customWidth="1"/>
    <col min="15374" max="15374" width="2.44140625" style="102" customWidth="1"/>
    <col min="15375" max="15375" width="14" style="102" customWidth="1"/>
    <col min="15376" max="15376" width="15.109375" style="102" bestFit="1" customWidth="1"/>
    <col min="15377" max="15609" width="9.109375" style="102"/>
    <col min="15610" max="15610" width="6" style="102" customWidth="1"/>
    <col min="15611" max="15611" width="10" style="102" bestFit="1" customWidth="1"/>
    <col min="15612" max="15613" width="9.109375" style="102"/>
    <col min="15614" max="15614" width="15.109375" style="102" customWidth="1"/>
    <col min="15615" max="15615" width="10.109375" style="102" bestFit="1" customWidth="1"/>
    <col min="15616" max="15616" width="13.88671875" style="102" customWidth="1"/>
    <col min="15617" max="15617" width="14" style="102" bestFit="1" customWidth="1"/>
    <col min="15618" max="15618" width="2.44140625" style="102" customWidth="1"/>
    <col min="15619" max="15619" width="15.109375" style="102" bestFit="1" customWidth="1"/>
    <col min="15620" max="15620" width="15.109375" style="102" customWidth="1"/>
    <col min="15621" max="15621" width="1.109375" style="102" customWidth="1"/>
    <col min="15622" max="15622" width="5.5546875" style="102" customWidth="1"/>
    <col min="15623" max="15624" width="9.109375" style="102"/>
    <col min="15625" max="15625" width="10.44140625" style="102" bestFit="1" customWidth="1"/>
    <col min="15626" max="15626" width="9.109375" style="102"/>
    <col min="15627" max="15627" width="5" style="102" customWidth="1"/>
    <col min="15628" max="15628" width="13.88671875" style="102" customWidth="1"/>
    <col min="15629" max="15629" width="14" style="102" bestFit="1" customWidth="1"/>
    <col min="15630" max="15630" width="2.44140625" style="102" customWidth="1"/>
    <col min="15631" max="15631" width="14" style="102" customWidth="1"/>
    <col min="15632" max="15632" width="15.109375" style="102" bestFit="1" customWidth="1"/>
    <col min="15633" max="15865" width="9.109375" style="102"/>
    <col min="15866" max="15866" width="6" style="102" customWidth="1"/>
    <col min="15867" max="15867" width="10" style="102" bestFit="1" customWidth="1"/>
    <col min="15868" max="15869" width="9.109375" style="102"/>
    <col min="15870" max="15870" width="15.109375" style="102" customWidth="1"/>
    <col min="15871" max="15871" width="10.109375" style="102" bestFit="1" customWidth="1"/>
    <col min="15872" max="15872" width="13.88671875" style="102" customWidth="1"/>
    <col min="15873" max="15873" width="14" style="102" bestFit="1" customWidth="1"/>
    <col min="15874" max="15874" width="2.44140625" style="102" customWidth="1"/>
    <col min="15875" max="15875" width="15.109375" style="102" bestFit="1" customWidth="1"/>
    <col min="15876" max="15876" width="15.109375" style="102" customWidth="1"/>
    <col min="15877" max="15877" width="1.109375" style="102" customWidth="1"/>
    <col min="15878" max="15878" width="5.5546875" style="102" customWidth="1"/>
    <col min="15879" max="15880" width="9.109375" style="102"/>
    <col min="15881" max="15881" width="10.44140625" style="102" bestFit="1" customWidth="1"/>
    <col min="15882" max="15882" width="9.109375" style="102"/>
    <col min="15883" max="15883" width="5" style="102" customWidth="1"/>
    <col min="15884" max="15884" width="13.88671875" style="102" customWidth="1"/>
    <col min="15885" max="15885" width="14" style="102" bestFit="1" customWidth="1"/>
    <col min="15886" max="15886" width="2.44140625" style="102" customWidth="1"/>
    <col min="15887" max="15887" width="14" style="102" customWidth="1"/>
    <col min="15888" max="15888" width="15.109375" style="102" bestFit="1" customWidth="1"/>
    <col min="15889" max="16121" width="9.109375" style="102"/>
    <col min="16122" max="16122" width="6" style="102" customWidth="1"/>
    <col min="16123" max="16123" width="10" style="102" bestFit="1" customWidth="1"/>
    <col min="16124" max="16125" width="9.109375" style="102"/>
    <col min="16126" max="16126" width="15.109375" style="102" customWidth="1"/>
    <col min="16127" max="16127" width="10.109375" style="102" bestFit="1" customWidth="1"/>
    <col min="16128" max="16128" width="13.88671875" style="102" customWidth="1"/>
    <col min="16129" max="16129" width="14" style="102" bestFit="1" customWidth="1"/>
    <col min="16130" max="16130" width="2.44140625" style="102" customWidth="1"/>
    <col min="16131" max="16131" width="15.109375" style="102" bestFit="1" customWidth="1"/>
    <col min="16132" max="16132" width="15.109375" style="102" customWidth="1"/>
    <col min="16133" max="16133" width="1.109375" style="102" customWidth="1"/>
    <col min="16134" max="16134" width="5.5546875" style="102" customWidth="1"/>
    <col min="16135" max="16136" width="9.109375" style="102"/>
    <col min="16137" max="16137" width="10.44140625" style="102" bestFit="1" customWidth="1"/>
    <col min="16138" max="16138" width="9.109375" style="102"/>
    <col min="16139" max="16139" width="5" style="102" customWidth="1"/>
    <col min="16140" max="16140" width="13.88671875" style="102" customWidth="1"/>
    <col min="16141" max="16141" width="14" style="102" bestFit="1" customWidth="1"/>
    <col min="16142" max="16142" width="2.44140625" style="102" customWidth="1"/>
    <col min="16143" max="16143" width="14" style="102" customWidth="1"/>
    <col min="16144" max="16144" width="15.109375" style="102" bestFit="1" customWidth="1"/>
    <col min="16145" max="16384" width="9.109375" style="102"/>
  </cols>
  <sheetData>
    <row r="1" spans="1:16" s="4" customFormat="1" ht="15" thickBot="1" x14ac:dyDescent="0.35">
      <c r="A1" s="101"/>
      <c r="B1" s="101"/>
      <c r="C1" s="101"/>
      <c r="D1" s="101"/>
      <c r="E1" s="101"/>
      <c r="F1" s="101"/>
      <c r="G1" s="101"/>
      <c r="H1" s="101"/>
      <c r="I1" s="102"/>
      <c r="N1" s="103"/>
      <c r="P1" s="103"/>
    </row>
    <row r="2" spans="1:16" s="4" customFormat="1" ht="15" thickBot="1" x14ac:dyDescent="0.35">
      <c r="A2" s="494" t="s">
        <v>505</v>
      </c>
      <c r="B2" s="495"/>
      <c r="C2" s="495"/>
      <c r="D2" s="495"/>
      <c r="E2" s="495"/>
      <c r="F2" s="495"/>
      <c r="G2" s="495"/>
      <c r="H2" s="495"/>
      <c r="I2" s="495"/>
      <c r="J2" s="495"/>
      <c r="K2" s="495"/>
      <c r="L2" s="495"/>
      <c r="M2" s="495"/>
      <c r="N2" s="495"/>
      <c r="O2" s="495"/>
      <c r="P2" s="496"/>
    </row>
    <row r="3" spans="1:16" s="4" customFormat="1" ht="15" thickBot="1" x14ac:dyDescent="0.35">
      <c r="A3" s="104"/>
      <c r="B3" s="105"/>
      <c r="C3" s="105"/>
      <c r="D3" s="106"/>
      <c r="E3" s="107"/>
      <c r="F3" s="107"/>
      <c r="G3" s="108"/>
      <c r="H3" s="109"/>
      <c r="I3" s="110"/>
      <c r="J3" s="111"/>
      <c r="K3" s="105"/>
      <c r="L3" s="105"/>
      <c r="M3" s="105"/>
      <c r="N3" s="112"/>
      <c r="O3" s="105"/>
      <c r="P3" s="113"/>
    </row>
    <row r="4" spans="1:16" s="4" customFormat="1" x14ac:dyDescent="0.3">
      <c r="A4" s="114"/>
      <c r="B4" s="108"/>
      <c r="C4" s="108"/>
      <c r="D4" s="115"/>
      <c r="E4" s="116"/>
      <c r="F4" s="116"/>
      <c r="G4" s="117"/>
      <c r="H4" s="497" t="s">
        <v>1079</v>
      </c>
      <c r="I4" s="498"/>
      <c r="J4" s="118"/>
      <c r="K4" s="108"/>
      <c r="L4" s="108"/>
      <c r="M4" s="108"/>
      <c r="N4" s="119"/>
      <c r="O4" s="497" t="s">
        <v>633</v>
      </c>
      <c r="P4" s="498"/>
    </row>
    <row r="5" spans="1:16" s="4" customFormat="1" ht="15" thickBot="1" x14ac:dyDescent="0.35">
      <c r="A5" s="114"/>
      <c r="B5" s="108"/>
      <c r="C5" s="108"/>
      <c r="D5" s="115"/>
      <c r="E5" s="116"/>
      <c r="F5" s="116"/>
      <c r="G5" s="117"/>
      <c r="H5" s="499"/>
      <c r="I5" s="500"/>
      <c r="J5" s="118"/>
      <c r="K5" s="108"/>
      <c r="L5" s="108"/>
      <c r="M5" s="108"/>
      <c r="N5" s="119"/>
      <c r="O5" s="499"/>
      <c r="P5" s="500"/>
    </row>
    <row r="6" spans="1:16" s="4" customFormat="1" x14ac:dyDescent="0.3">
      <c r="A6" s="114"/>
      <c r="B6" s="108"/>
      <c r="C6" s="108"/>
      <c r="D6" s="115"/>
      <c r="E6" s="108"/>
      <c r="F6" s="108"/>
      <c r="G6" s="108"/>
      <c r="H6" s="108"/>
      <c r="I6" s="115"/>
      <c r="J6" s="120"/>
      <c r="K6" s="108"/>
      <c r="L6" s="108"/>
      <c r="M6" s="108"/>
      <c r="N6" s="108"/>
      <c r="O6" s="108"/>
      <c r="P6" s="118"/>
    </row>
    <row r="7" spans="1:16" s="4" customFormat="1" x14ac:dyDescent="0.3">
      <c r="A7" s="114"/>
      <c r="B7" s="121" t="s">
        <v>62</v>
      </c>
      <c r="C7" s="121"/>
      <c r="D7" s="115"/>
      <c r="E7" s="108"/>
      <c r="F7" s="108"/>
      <c r="G7" s="108"/>
      <c r="H7" s="108"/>
      <c r="I7" s="115"/>
      <c r="J7" s="120"/>
      <c r="K7" s="108"/>
      <c r="L7" s="121" t="s">
        <v>63</v>
      </c>
      <c r="M7" s="108"/>
      <c r="N7" s="108"/>
      <c r="O7" s="108"/>
      <c r="P7" s="118"/>
    </row>
    <row r="8" spans="1:16" s="4" customFormat="1" x14ac:dyDescent="0.3">
      <c r="A8" s="114"/>
      <c r="B8" s="121" t="s">
        <v>506</v>
      </c>
      <c r="C8" s="121"/>
      <c r="D8" s="115"/>
      <c r="E8" s="108"/>
      <c r="F8" s="108"/>
      <c r="G8" s="108"/>
      <c r="H8" s="108"/>
      <c r="I8" s="115"/>
      <c r="J8" s="120"/>
      <c r="K8" s="108"/>
      <c r="L8" s="121" t="s">
        <v>507</v>
      </c>
      <c r="M8" s="108"/>
      <c r="N8" s="108"/>
      <c r="O8" s="108"/>
      <c r="P8" s="118"/>
    </row>
    <row r="9" spans="1:16" s="4" customFormat="1" x14ac:dyDescent="0.3">
      <c r="A9" s="122">
        <v>20</v>
      </c>
      <c r="B9" s="123" t="s">
        <v>508</v>
      </c>
      <c r="C9" s="123"/>
      <c r="D9" s="115"/>
      <c r="E9" s="108"/>
      <c r="F9" s="108"/>
      <c r="G9" s="108"/>
      <c r="H9" s="124"/>
      <c r="I9" s="115"/>
      <c r="J9" s="120"/>
      <c r="K9" s="125">
        <v>70</v>
      </c>
      <c r="L9" s="123" t="s">
        <v>508</v>
      </c>
      <c r="M9" s="108"/>
      <c r="N9" s="115"/>
      <c r="O9" s="124"/>
      <c r="P9" s="126"/>
    </row>
    <row r="10" spans="1:16" s="4" customFormat="1" x14ac:dyDescent="0.3">
      <c r="A10" s="122">
        <v>21</v>
      </c>
      <c r="B10" s="123" t="s">
        <v>509</v>
      </c>
      <c r="C10" s="123"/>
      <c r="D10" s="115"/>
      <c r="E10" s="108"/>
      <c r="F10" s="108"/>
      <c r="G10" s="108"/>
      <c r="H10" s="124"/>
      <c r="I10" s="115"/>
      <c r="J10" s="120"/>
      <c r="K10" s="125">
        <v>71</v>
      </c>
      <c r="L10" s="123" t="s">
        <v>510</v>
      </c>
      <c r="M10" s="108"/>
      <c r="N10" s="115"/>
      <c r="O10" s="124"/>
      <c r="P10" s="126"/>
    </row>
    <row r="11" spans="1:16" s="4" customFormat="1" x14ac:dyDescent="0.3">
      <c r="A11" s="122">
        <v>22</v>
      </c>
      <c r="B11" s="123" t="s">
        <v>511</v>
      </c>
      <c r="C11" s="123"/>
      <c r="D11" s="115"/>
      <c r="E11" s="108"/>
      <c r="F11" s="108"/>
      <c r="G11" s="108"/>
      <c r="H11" s="124"/>
      <c r="I11" s="115"/>
      <c r="J11" s="120"/>
      <c r="K11" s="125">
        <v>72</v>
      </c>
      <c r="L11" s="123" t="s">
        <v>512</v>
      </c>
      <c r="M11" s="108"/>
      <c r="N11" s="115"/>
      <c r="O11" s="124"/>
      <c r="P11" s="126"/>
    </row>
    <row r="12" spans="1:16" s="4" customFormat="1" x14ac:dyDescent="0.3">
      <c r="A12" s="122">
        <v>23</v>
      </c>
      <c r="B12" s="123" t="s">
        <v>513</v>
      </c>
      <c r="C12" s="123"/>
      <c r="D12" s="115"/>
      <c r="E12" s="108"/>
      <c r="F12" s="108"/>
      <c r="G12" s="108"/>
      <c r="H12" s="124"/>
      <c r="I12" s="115"/>
      <c r="J12" s="120"/>
      <c r="K12" s="125">
        <v>72</v>
      </c>
      <c r="L12" s="123" t="s">
        <v>514</v>
      </c>
      <c r="M12" s="108"/>
      <c r="N12" s="115"/>
      <c r="O12" s="124"/>
      <c r="P12" s="126"/>
    </row>
    <row r="13" spans="1:16" s="4" customFormat="1" x14ac:dyDescent="0.3">
      <c r="A13" s="122">
        <v>24</v>
      </c>
      <c r="B13" s="123" t="s">
        <v>515</v>
      </c>
      <c r="C13" s="123"/>
      <c r="D13" s="115"/>
      <c r="E13" s="108"/>
      <c r="F13" s="108"/>
      <c r="G13" s="108"/>
      <c r="H13" s="124"/>
      <c r="I13" s="115"/>
      <c r="J13" s="120"/>
      <c r="K13" s="125">
        <v>72</v>
      </c>
      <c r="L13" s="123" t="s">
        <v>516</v>
      </c>
      <c r="M13" s="108"/>
      <c r="N13" s="115"/>
      <c r="O13" s="124"/>
      <c r="P13" s="126"/>
    </row>
    <row r="14" spans="1:16" s="4" customFormat="1" x14ac:dyDescent="0.3">
      <c r="A14" s="122">
        <v>25</v>
      </c>
      <c r="B14" s="123" t="s">
        <v>517</v>
      </c>
      <c r="C14" s="123"/>
      <c r="D14" s="115"/>
      <c r="E14" s="108"/>
      <c r="F14" s="108"/>
      <c r="G14" s="108"/>
      <c r="H14" s="124"/>
      <c r="I14" s="115"/>
      <c r="J14" s="120"/>
      <c r="K14" s="125">
        <v>72</v>
      </c>
      <c r="L14" s="123" t="s">
        <v>518</v>
      </c>
      <c r="M14" s="108"/>
      <c r="N14" s="115"/>
      <c r="O14" s="124"/>
      <c r="P14" s="126"/>
    </row>
    <row r="15" spans="1:16" s="4" customFormat="1" x14ac:dyDescent="0.3">
      <c r="A15" s="122">
        <v>26</v>
      </c>
      <c r="B15" s="123" t="s">
        <v>519</v>
      </c>
      <c r="C15" s="123"/>
      <c r="D15" s="115"/>
      <c r="E15" s="108"/>
      <c r="F15" s="108"/>
      <c r="G15" s="108"/>
      <c r="H15" s="124"/>
      <c r="I15" s="115"/>
      <c r="J15" s="120"/>
      <c r="K15" s="125">
        <v>72</v>
      </c>
      <c r="L15" s="123" t="s">
        <v>520</v>
      </c>
      <c r="M15" s="108"/>
      <c r="N15" s="115"/>
      <c r="O15" s="124"/>
      <c r="P15" s="126"/>
    </row>
    <row r="16" spans="1:16" s="4" customFormat="1" x14ac:dyDescent="0.3">
      <c r="A16" s="122">
        <v>28</v>
      </c>
      <c r="B16" s="123" t="s">
        <v>521</v>
      </c>
      <c r="C16" s="123"/>
      <c r="D16" s="115"/>
      <c r="E16" s="108"/>
      <c r="F16" s="108"/>
      <c r="G16" s="108"/>
      <c r="H16" s="127"/>
      <c r="I16" s="115"/>
      <c r="J16" s="120"/>
      <c r="K16" s="125">
        <v>72</v>
      </c>
      <c r="L16" s="123" t="s">
        <v>559</v>
      </c>
      <c r="M16" s="108"/>
      <c r="N16" s="108"/>
      <c r="O16" s="127"/>
      <c r="P16" s="126"/>
    </row>
    <row r="17" spans="1:16" s="4" customFormat="1" ht="16.2" x14ac:dyDescent="0.45">
      <c r="A17" s="122">
        <v>29</v>
      </c>
      <c r="B17" s="123" t="s">
        <v>549</v>
      </c>
      <c r="C17" s="123"/>
      <c r="D17" s="115"/>
      <c r="E17" s="108"/>
      <c r="F17" s="108"/>
      <c r="G17" s="108"/>
      <c r="H17" s="128"/>
      <c r="I17" s="129">
        <f>SUM(H9:H17)</f>
        <v>0</v>
      </c>
      <c r="J17" s="120"/>
      <c r="K17" s="125">
        <v>73</v>
      </c>
      <c r="L17" s="123" t="s">
        <v>523</v>
      </c>
      <c r="M17" s="108"/>
      <c r="N17" s="115"/>
      <c r="O17" s="124"/>
      <c r="P17" s="126"/>
    </row>
    <row r="18" spans="1:16" s="4" customFormat="1" ht="16.2" x14ac:dyDescent="0.45">
      <c r="A18" s="122"/>
      <c r="B18" s="130" t="s">
        <v>522</v>
      </c>
      <c r="C18" s="130"/>
      <c r="D18" s="115"/>
      <c r="E18" s="108"/>
      <c r="F18" s="108"/>
      <c r="G18" s="108"/>
      <c r="H18" s="115"/>
      <c r="I18" s="115"/>
      <c r="J18" s="120"/>
      <c r="K18" s="125">
        <v>79</v>
      </c>
      <c r="L18" s="123" t="s">
        <v>548</v>
      </c>
      <c r="M18" s="108"/>
      <c r="N18" s="129"/>
      <c r="O18" s="128"/>
      <c r="P18" s="131">
        <f>SUM(O9:O18)</f>
        <v>0</v>
      </c>
    </row>
    <row r="19" spans="1:16" s="4" customFormat="1" ht="16.2" x14ac:dyDescent="0.45">
      <c r="A19" s="122">
        <v>20</v>
      </c>
      <c r="B19" s="123" t="s">
        <v>508</v>
      </c>
      <c r="C19" s="123"/>
      <c r="D19" s="115"/>
      <c r="E19" s="108"/>
      <c r="F19" s="108"/>
      <c r="G19" s="108"/>
      <c r="H19" s="124"/>
      <c r="I19" s="115"/>
      <c r="J19" s="120"/>
      <c r="K19" s="125"/>
      <c r="L19" s="123"/>
      <c r="M19" s="108"/>
      <c r="N19" s="129"/>
      <c r="O19" s="115"/>
      <c r="P19" s="131"/>
    </row>
    <row r="20" spans="1:16" s="4" customFormat="1" x14ac:dyDescent="0.3">
      <c r="A20" s="122">
        <v>24</v>
      </c>
      <c r="B20" s="123" t="s">
        <v>515</v>
      </c>
      <c r="C20" s="123"/>
      <c r="D20" s="115"/>
      <c r="E20" s="108"/>
      <c r="F20" s="108"/>
      <c r="G20" s="108"/>
      <c r="H20" s="124"/>
      <c r="I20" s="115"/>
      <c r="J20" s="120"/>
      <c r="K20" s="125"/>
      <c r="L20" s="130" t="s">
        <v>524</v>
      </c>
      <c r="M20" s="108"/>
      <c r="N20" s="115"/>
      <c r="O20" s="115"/>
      <c r="P20" s="126"/>
    </row>
    <row r="21" spans="1:16" s="4" customFormat="1" x14ac:dyDescent="0.3">
      <c r="A21" s="122">
        <v>25</v>
      </c>
      <c r="B21" s="123" t="s">
        <v>517</v>
      </c>
      <c r="C21" s="123"/>
      <c r="D21" s="115"/>
      <c r="E21" s="108"/>
      <c r="F21" s="108"/>
      <c r="G21" s="108"/>
      <c r="H21" s="124"/>
      <c r="I21" s="115"/>
      <c r="J21" s="120"/>
      <c r="K21" s="125">
        <v>74</v>
      </c>
      <c r="L21" s="123" t="s">
        <v>525</v>
      </c>
      <c r="M21" s="108"/>
      <c r="N21" s="115"/>
      <c r="O21" s="124"/>
      <c r="P21" s="126"/>
    </row>
    <row r="22" spans="1:16" s="4" customFormat="1" x14ac:dyDescent="0.3">
      <c r="A22" s="122">
        <v>26</v>
      </c>
      <c r="B22" s="123" t="s">
        <v>519</v>
      </c>
      <c r="C22" s="123"/>
      <c r="D22" s="115"/>
      <c r="E22" s="108"/>
      <c r="F22" s="108"/>
      <c r="G22" s="108"/>
      <c r="H22" s="124"/>
      <c r="I22" s="115"/>
      <c r="J22" s="120"/>
      <c r="K22" s="125">
        <v>75</v>
      </c>
      <c r="L22" s="123" t="s">
        <v>526</v>
      </c>
      <c r="M22" s="108"/>
      <c r="N22" s="115"/>
      <c r="O22" s="124"/>
      <c r="P22" s="126"/>
    </row>
    <row r="23" spans="1:16" s="4" customFormat="1" x14ac:dyDescent="0.3">
      <c r="A23" s="122">
        <v>28</v>
      </c>
      <c r="B23" s="123" t="s">
        <v>521</v>
      </c>
      <c r="C23" s="123"/>
      <c r="D23" s="115"/>
      <c r="E23" s="108"/>
      <c r="F23" s="108"/>
      <c r="G23" s="108"/>
      <c r="H23" s="124"/>
      <c r="I23" s="115"/>
      <c r="J23" s="120"/>
      <c r="K23" s="125">
        <v>76</v>
      </c>
      <c r="L23" s="123" t="s">
        <v>527</v>
      </c>
      <c r="M23" s="108"/>
      <c r="N23" s="115"/>
      <c r="O23" s="124"/>
      <c r="P23" s="126"/>
    </row>
    <row r="24" spans="1:16" s="4" customFormat="1" ht="16.2" x14ac:dyDescent="0.45">
      <c r="A24" s="122">
        <v>29</v>
      </c>
      <c r="B24" s="123" t="s">
        <v>550</v>
      </c>
      <c r="C24" s="123"/>
      <c r="D24" s="115"/>
      <c r="E24" s="108"/>
      <c r="F24" s="108"/>
      <c r="G24" s="108"/>
      <c r="H24" s="128"/>
      <c r="I24" s="129">
        <f>SUM(H19:H24)</f>
        <v>0</v>
      </c>
      <c r="J24" s="120"/>
      <c r="K24" s="125"/>
      <c r="L24" s="123"/>
      <c r="M24" s="108"/>
      <c r="N24" s="115"/>
      <c r="O24" s="115"/>
      <c r="P24" s="126"/>
    </row>
    <row r="25" spans="1:16" s="4" customFormat="1" ht="16.2" x14ac:dyDescent="0.45">
      <c r="A25" s="122"/>
      <c r="B25" s="123" t="s">
        <v>528</v>
      </c>
      <c r="C25" s="123"/>
      <c r="D25" s="115"/>
      <c r="E25" s="108"/>
      <c r="F25" s="108"/>
      <c r="G25" s="108"/>
      <c r="H25" s="132"/>
      <c r="I25" s="129">
        <f>I17+I24</f>
        <v>0</v>
      </c>
      <c r="J25" s="120"/>
      <c r="K25" s="125" t="s">
        <v>483</v>
      </c>
      <c r="L25" s="123" t="s">
        <v>558</v>
      </c>
      <c r="M25" s="108"/>
      <c r="N25" s="129"/>
      <c r="O25" s="128">
        <v>0</v>
      </c>
      <c r="P25" s="131">
        <f>SUM(O21:O25)</f>
        <v>0</v>
      </c>
    </row>
    <row r="26" spans="1:16" s="4" customFormat="1" ht="16.2" x14ac:dyDescent="0.45">
      <c r="A26" s="122"/>
      <c r="B26" s="130" t="s">
        <v>529</v>
      </c>
      <c r="C26" s="130"/>
      <c r="D26" s="115"/>
      <c r="E26" s="108"/>
      <c r="F26" s="108"/>
      <c r="G26" s="108"/>
      <c r="H26" s="115"/>
      <c r="I26" s="115"/>
      <c r="J26" s="120"/>
      <c r="K26" s="108"/>
      <c r="L26" s="108"/>
      <c r="M26" s="108"/>
      <c r="N26" s="129"/>
      <c r="O26" s="115"/>
      <c r="P26" s="131">
        <f>P18+P25</f>
        <v>0</v>
      </c>
    </row>
    <row r="27" spans="1:16" s="4" customFormat="1" x14ac:dyDescent="0.3">
      <c r="A27" s="122">
        <v>20</v>
      </c>
      <c r="B27" s="123" t="s">
        <v>508</v>
      </c>
      <c r="C27" s="123"/>
      <c r="D27" s="115"/>
      <c r="E27" s="108"/>
      <c r="F27" s="108"/>
      <c r="G27" s="108"/>
      <c r="H27" s="124"/>
      <c r="I27" s="115"/>
      <c r="J27" s="120"/>
      <c r="K27" s="108"/>
      <c r="L27" s="108"/>
      <c r="M27" s="108"/>
      <c r="N27" s="115"/>
      <c r="O27" s="115"/>
      <c r="P27" s="126"/>
    </row>
    <row r="28" spans="1:16" s="4" customFormat="1" x14ac:dyDescent="0.3">
      <c r="A28" s="122">
        <v>21</v>
      </c>
      <c r="B28" s="123" t="s">
        <v>509</v>
      </c>
      <c r="C28" s="123"/>
      <c r="D28" s="115"/>
      <c r="E28" s="108"/>
      <c r="F28" s="108"/>
      <c r="G28" s="108"/>
      <c r="H28" s="124"/>
      <c r="I28" s="115"/>
      <c r="J28" s="120"/>
      <c r="K28" s="108"/>
      <c r="L28" s="108"/>
      <c r="M28" s="108"/>
      <c r="N28" s="115"/>
      <c r="O28" s="115"/>
      <c r="P28" s="126"/>
    </row>
    <row r="29" spans="1:16" s="4" customFormat="1" x14ac:dyDescent="0.3">
      <c r="A29" s="122">
        <v>22</v>
      </c>
      <c r="B29" s="123" t="s">
        <v>511</v>
      </c>
      <c r="C29" s="123"/>
      <c r="D29" s="115"/>
      <c r="E29" s="108"/>
      <c r="F29" s="108"/>
      <c r="G29" s="108"/>
      <c r="H29" s="124"/>
      <c r="I29" s="115"/>
      <c r="J29" s="120"/>
      <c r="K29" s="108"/>
      <c r="L29" s="108"/>
      <c r="M29" s="108"/>
      <c r="N29" s="115"/>
      <c r="O29" s="115"/>
      <c r="P29" s="126"/>
    </row>
    <row r="30" spans="1:16" s="4" customFormat="1" x14ac:dyDescent="0.3">
      <c r="A30" s="122">
        <v>23</v>
      </c>
      <c r="B30" s="123" t="s">
        <v>530</v>
      </c>
      <c r="C30" s="123"/>
      <c r="D30" s="115"/>
      <c r="E30" s="108"/>
      <c r="F30" s="108"/>
      <c r="G30" s="108"/>
      <c r="H30" s="124"/>
      <c r="I30" s="115"/>
      <c r="J30" s="120"/>
      <c r="K30" s="108"/>
      <c r="L30" s="108"/>
      <c r="M30" s="108"/>
      <c r="N30" s="115"/>
      <c r="O30" s="115"/>
      <c r="P30" s="126"/>
    </row>
    <row r="31" spans="1:16" s="4" customFormat="1" x14ac:dyDescent="0.3">
      <c r="A31" s="122">
        <v>24</v>
      </c>
      <c r="B31" s="123" t="s">
        <v>515</v>
      </c>
      <c r="C31" s="123"/>
      <c r="D31" s="115"/>
      <c r="E31" s="108"/>
      <c r="F31" s="108"/>
      <c r="G31" s="108"/>
      <c r="H31" s="124"/>
      <c r="I31" s="115"/>
      <c r="J31" s="120"/>
      <c r="K31" s="125"/>
      <c r="L31" s="123"/>
      <c r="M31" s="108"/>
      <c r="N31" s="115"/>
      <c r="O31" s="115"/>
      <c r="P31" s="126"/>
    </row>
    <row r="32" spans="1:16" s="4" customFormat="1" x14ac:dyDescent="0.3">
      <c r="A32" s="122">
        <v>25</v>
      </c>
      <c r="B32" s="123" t="s">
        <v>517</v>
      </c>
      <c r="C32" s="123"/>
      <c r="D32" s="115"/>
      <c r="E32" s="108"/>
      <c r="F32" s="108"/>
      <c r="G32" s="108"/>
      <c r="H32" s="124"/>
      <c r="I32" s="115"/>
      <c r="J32" s="120"/>
      <c r="K32" s="125"/>
      <c r="L32" s="123"/>
      <c r="M32" s="108"/>
      <c r="N32" s="115"/>
      <c r="O32" s="115"/>
      <c r="P32" s="126"/>
    </row>
    <row r="33" spans="1:16" s="4" customFormat="1" x14ac:dyDescent="0.3">
      <c r="A33" s="122">
        <v>26</v>
      </c>
      <c r="B33" s="123" t="s">
        <v>519</v>
      </c>
      <c r="C33" s="123"/>
      <c r="D33" s="115"/>
      <c r="E33" s="108"/>
      <c r="F33" s="108"/>
      <c r="G33" s="108"/>
      <c r="H33" s="124"/>
      <c r="I33" s="115"/>
      <c r="J33" s="120"/>
      <c r="K33" s="125"/>
      <c r="L33" s="123"/>
      <c r="M33" s="108"/>
      <c r="N33" s="115"/>
      <c r="O33" s="115"/>
      <c r="P33" s="126"/>
    </row>
    <row r="34" spans="1:16" s="4" customFormat="1" x14ac:dyDescent="0.3">
      <c r="A34" s="122">
        <v>28</v>
      </c>
      <c r="B34" s="123" t="s">
        <v>531</v>
      </c>
      <c r="C34" s="123"/>
      <c r="D34" s="115"/>
      <c r="E34" s="108"/>
      <c r="F34" s="108"/>
      <c r="G34" s="108"/>
      <c r="H34" s="124"/>
      <c r="I34" s="115"/>
      <c r="J34" s="120"/>
      <c r="K34" s="125"/>
      <c r="L34" s="123"/>
      <c r="M34" s="108"/>
      <c r="N34" s="115"/>
      <c r="O34" s="115"/>
      <c r="P34" s="126"/>
    </row>
    <row r="35" spans="1:16" s="4" customFormat="1" ht="16.2" x14ac:dyDescent="0.45">
      <c r="A35" s="122">
        <v>29</v>
      </c>
      <c r="B35" s="123" t="s">
        <v>551</v>
      </c>
      <c r="C35" s="123"/>
      <c r="D35" s="115"/>
      <c r="E35" s="108"/>
      <c r="F35" s="108"/>
      <c r="G35" s="108"/>
      <c r="H35" s="128"/>
      <c r="I35" s="129">
        <f>SUM(H27:H35)</f>
        <v>0</v>
      </c>
      <c r="J35" s="120"/>
      <c r="K35" s="125"/>
      <c r="L35" s="123"/>
      <c r="M35" s="108"/>
      <c r="N35" s="115"/>
      <c r="O35" s="115"/>
      <c r="P35" s="126"/>
    </row>
    <row r="36" spans="1:16" s="4" customFormat="1" ht="16.2" x14ac:dyDescent="0.45">
      <c r="A36" s="122"/>
      <c r="B36" s="123" t="s">
        <v>532</v>
      </c>
      <c r="C36" s="123"/>
      <c r="D36" s="115"/>
      <c r="E36" s="108"/>
      <c r="F36" s="108"/>
      <c r="G36" s="108"/>
      <c r="H36" s="115"/>
      <c r="I36" s="129">
        <f>I25-I35</f>
        <v>0</v>
      </c>
      <c r="J36" s="120"/>
      <c r="K36" s="125"/>
      <c r="L36" s="123"/>
      <c r="M36" s="108"/>
      <c r="N36" s="115"/>
      <c r="O36" s="115"/>
      <c r="P36" s="126"/>
    </row>
    <row r="37" spans="1:16" s="4" customFormat="1" x14ac:dyDescent="0.3">
      <c r="A37" s="122"/>
      <c r="B37" s="130" t="s">
        <v>533</v>
      </c>
      <c r="C37" s="130"/>
      <c r="D37" s="115"/>
      <c r="E37" s="108"/>
      <c r="F37" s="108"/>
      <c r="G37" s="108"/>
      <c r="H37" s="115"/>
      <c r="I37" s="115"/>
      <c r="J37" s="120"/>
      <c r="K37" s="125"/>
      <c r="L37" s="123"/>
      <c r="M37" s="108"/>
      <c r="N37" s="115"/>
      <c r="O37" s="115"/>
      <c r="P37" s="126"/>
    </row>
    <row r="38" spans="1:16" s="4" customFormat="1" x14ac:dyDescent="0.3">
      <c r="A38" s="122">
        <v>60</v>
      </c>
      <c r="B38" s="123" t="s">
        <v>534</v>
      </c>
      <c r="C38" s="123"/>
      <c r="D38" s="115"/>
      <c r="E38" s="108"/>
      <c r="F38" s="108"/>
      <c r="G38" s="108"/>
      <c r="H38" s="124"/>
      <c r="I38" s="115"/>
      <c r="J38" s="120"/>
      <c r="K38" s="125"/>
      <c r="L38" s="123"/>
      <c r="M38" s="108"/>
      <c r="N38" s="115"/>
      <c r="O38" s="115"/>
      <c r="P38" s="126"/>
    </row>
    <row r="39" spans="1:16" s="4" customFormat="1" x14ac:dyDescent="0.3">
      <c r="A39" s="122">
        <v>61</v>
      </c>
      <c r="B39" s="123" t="s">
        <v>535</v>
      </c>
      <c r="C39" s="123"/>
      <c r="D39" s="115"/>
      <c r="E39" s="108"/>
      <c r="F39" s="108"/>
      <c r="G39" s="108"/>
      <c r="H39" s="124"/>
      <c r="I39" s="115"/>
      <c r="J39" s="120"/>
      <c r="K39" s="125"/>
      <c r="L39" s="123"/>
      <c r="M39" s="108"/>
      <c r="N39" s="115"/>
      <c r="O39" s="115"/>
      <c r="P39" s="126"/>
    </row>
    <row r="40" spans="1:16" s="4" customFormat="1" x14ac:dyDescent="0.3">
      <c r="A40" s="122">
        <v>62</v>
      </c>
      <c r="B40" s="123" t="s">
        <v>536</v>
      </c>
      <c r="C40" s="123"/>
      <c r="D40" s="115"/>
      <c r="E40" s="108"/>
      <c r="F40" s="108"/>
      <c r="G40" s="108"/>
      <c r="H40" s="124"/>
      <c r="I40" s="115"/>
      <c r="J40" s="120"/>
      <c r="K40" s="125"/>
      <c r="L40" s="123"/>
      <c r="M40" s="108"/>
      <c r="N40" s="115"/>
      <c r="O40" s="115"/>
      <c r="P40" s="126"/>
    </row>
    <row r="41" spans="1:16" s="4" customFormat="1" x14ac:dyDescent="0.3">
      <c r="A41" s="122">
        <v>63</v>
      </c>
      <c r="B41" s="123" t="s">
        <v>537</v>
      </c>
      <c r="C41" s="123"/>
      <c r="D41" s="115"/>
      <c r="E41" s="108"/>
      <c r="F41" s="108"/>
      <c r="G41" s="108"/>
      <c r="H41" s="124"/>
      <c r="I41" s="115"/>
      <c r="J41" s="120"/>
      <c r="K41" s="125"/>
      <c r="L41" s="123"/>
      <c r="M41" s="108"/>
      <c r="N41" s="115"/>
      <c r="O41" s="115"/>
      <c r="P41" s="126"/>
    </row>
    <row r="42" spans="1:16" s="4" customFormat="1" x14ac:dyDescent="0.3">
      <c r="A42" s="122"/>
      <c r="B42" s="123" t="s">
        <v>538</v>
      </c>
      <c r="C42" s="123"/>
      <c r="D42" s="115"/>
      <c r="E42" s="108"/>
      <c r="F42" s="108"/>
      <c r="G42" s="108"/>
      <c r="H42" s="115"/>
      <c r="I42" s="115"/>
      <c r="J42" s="120"/>
      <c r="K42" s="125"/>
      <c r="L42" s="123"/>
      <c r="M42" s="108"/>
      <c r="N42" s="115"/>
      <c r="O42" s="115"/>
      <c r="P42" s="126"/>
    </row>
    <row r="43" spans="1:16" s="4" customFormat="1" x14ac:dyDescent="0.3">
      <c r="A43" s="122">
        <v>64</v>
      </c>
      <c r="B43" s="123" t="s">
        <v>562</v>
      </c>
      <c r="C43" s="123"/>
      <c r="D43" s="115"/>
      <c r="E43" s="108"/>
      <c r="F43" s="108"/>
      <c r="G43" s="108"/>
      <c r="H43" s="108"/>
      <c r="I43" s="115"/>
      <c r="J43" s="120"/>
      <c r="K43" s="125"/>
      <c r="L43" s="123"/>
      <c r="M43" s="108"/>
      <c r="N43" s="115"/>
      <c r="O43" s="115"/>
      <c r="P43" s="126"/>
    </row>
    <row r="44" spans="1:16" s="4" customFormat="1" x14ac:dyDescent="0.3">
      <c r="A44" s="122" t="s">
        <v>467</v>
      </c>
      <c r="B44" s="123" t="s">
        <v>609</v>
      </c>
      <c r="C44" s="123"/>
      <c r="D44" s="115"/>
      <c r="E44" s="108"/>
      <c r="F44" s="108"/>
      <c r="G44" s="108"/>
      <c r="H44" s="124"/>
      <c r="I44" s="115"/>
      <c r="J44" s="120"/>
      <c r="K44" s="125"/>
      <c r="L44" s="123"/>
      <c r="M44" s="108"/>
      <c r="N44" s="115"/>
      <c r="O44" s="115"/>
      <c r="P44" s="126"/>
    </row>
    <row r="45" spans="1:16" s="4" customFormat="1" x14ac:dyDescent="0.3">
      <c r="A45" s="122" t="s">
        <v>468</v>
      </c>
      <c r="B45" s="123" t="s">
        <v>610</v>
      </c>
      <c r="C45" s="123"/>
      <c r="D45" s="115"/>
      <c r="E45" s="108"/>
      <c r="F45" s="108"/>
      <c r="G45" s="108"/>
      <c r="H45" s="124"/>
      <c r="I45" s="115"/>
      <c r="J45" s="120"/>
      <c r="K45" s="125"/>
      <c r="L45" s="123"/>
      <c r="M45" s="108"/>
      <c r="N45" s="115"/>
      <c r="O45" s="115"/>
      <c r="P45" s="126"/>
    </row>
    <row r="46" spans="1:16" s="4" customFormat="1" x14ac:dyDescent="0.3">
      <c r="A46" s="122" t="s">
        <v>469</v>
      </c>
      <c r="B46" s="123" t="s">
        <v>611</v>
      </c>
      <c r="C46" s="123"/>
      <c r="D46" s="115"/>
      <c r="E46" s="108"/>
      <c r="F46" s="108"/>
      <c r="G46" s="108"/>
      <c r="H46" s="124"/>
      <c r="I46" s="115"/>
      <c r="J46" s="120"/>
      <c r="K46" s="125"/>
      <c r="L46" s="123"/>
      <c r="M46" s="108"/>
      <c r="N46" s="115"/>
      <c r="O46" s="115"/>
      <c r="P46" s="126"/>
    </row>
    <row r="47" spans="1:16" s="4" customFormat="1" x14ac:dyDescent="0.3">
      <c r="A47" s="122" t="s">
        <v>486</v>
      </c>
      <c r="B47" s="123" t="s">
        <v>612</v>
      </c>
      <c r="C47" s="123"/>
      <c r="D47" s="115"/>
      <c r="E47" s="108"/>
      <c r="F47" s="108"/>
      <c r="G47" s="108"/>
      <c r="H47" s="124"/>
      <c r="I47" s="115"/>
      <c r="J47" s="120"/>
      <c r="K47" s="125"/>
      <c r="L47" s="123"/>
      <c r="M47" s="108"/>
      <c r="N47" s="115"/>
      <c r="O47" s="115"/>
      <c r="P47" s="126"/>
    </row>
    <row r="48" spans="1:16" s="4" customFormat="1" x14ac:dyDescent="0.3">
      <c r="A48" s="122" t="s">
        <v>487</v>
      </c>
      <c r="B48" s="123" t="s">
        <v>613</v>
      </c>
      <c r="C48" s="123"/>
      <c r="D48" s="115"/>
      <c r="E48" s="108"/>
      <c r="F48" s="108"/>
      <c r="G48" s="108"/>
      <c r="H48" s="124"/>
      <c r="I48" s="115"/>
      <c r="J48" s="120"/>
      <c r="K48" s="125"/>
      <c r="L48" s="123"/>
      <c r="M48" s="108"/>
      <c r="N48" s="115"/>
      <c r="O48" s="115"/>
      <c r="P48" s="126"/>
    </row>
    <row r="49" spans="1:16" s="4" customFormat="1" x14ac:dyDescent="0.3">
      <c r="A49" s="122" t="s">
        <v>94</v>
      </c>
      <c r="B49" s="123" t="s">
        <v>614</v>
      </c>
      <c r="C49" s="123"/>
      <c r="D49" s="115"/>
      <c r="E49" s="108"/>
      <c r="F49" s="108"/>
      <c r="G49" s="108"/>
      <c r="H49" s="124"/>
      <c r="I49" s="115"/>
      <c r="J49" s="120"/>
      <c r="K49" s="125"/>
      <c r="L49" s="123"/>
      <c r="M49" s="108"/>
      <c r="N49" s="115"/>
      <c r="O49" s="115"/>
      <c r="P49" s="126"/>
    </row>
    <row r="50" spans="1:16" s="4" customFormat="1" x14ac:dyDescent="0.3">
      <c r="A50" s="122" t="s">
        <v>470</v>
      </c>
      <c r="B50" s="123" t="s">
        <v>615</v>
      </c>
      <c r="C50" s="123"/>
      <c r="D50" s="115"/>
      <c r="E50" s="108"/>
      <c r="F50" s="108"/>
      <c r="G50" s="108"/>
      <c r="H50" s="124"/>
      <c r="I50" s="115"/>
      <c r="J50" s="120"/>
      <c r="K50" s="125"/>
      <c r="L50" s="123"/>
      <c r="M50" s="108"/>
      <c r="N50" s="115"/>
      <c r="O50" s="115"/>
      <c r="P50" s="126"/>
    </row>
    <row r="51" spans="1:16" s="4" customFormat="1" x14ac:dyDescent="0.3">
      <c r="A51" s="122" t="s">
        <v>95</v>
      </c>
      <c r="B51" s="123" t="s">
        <v>616</v>
      </c>
      <c r="C51" s="123"/>
      <c r="D51" s="115"/>
      <c r="E51" s="108"/>
      <c r="F51" s="108"/>
      <c r="G51" s="108"/>
      <c r="H51" s="124"/>
      <c r="I51" s="115"/>
      <c r="J51" s="120"/>
      <c r="K51" s="125"/>
      <c r="L51" s="123"/>
      <c r="M51" s="108"/>
      <c r="N51" s="115"/>
      <c r="O51" s="115"/>
      <c r="P51" s="126"/>
    </row>
    <row r="52" spans="1:16" s="4" customFormat="1" x14ac:dyDescent="0.3">
      <c r="A52" s="122" t="s">
        <v>471</v>
      </c>
      <c r="B52" s="123" t="s">
        <v>617</v>
      </c>
      <c r="C52" s="123"/>
      <c r="D52" s="115"/>
      <c r="E52" s="108"/>
      <c r="F52" s="108"/>
      <c r="G52" s="108"/>
      <c r="H52" s="124"/>
      <c r="I52" s="115"/>
      <c r="J52" s="120"/>
      <c r="K52" s="125"/>
      <c r="L52" s="123"/>
      <c r="M52" s="108"/>
      <c r="N52" s="115"/>
      <c r="O52" s="115"/>
      <c r="P52" s="126"/>
    </row>
    <row r="53" spans="1:16" s="4" customFormat="1" x14ac:dyDescent="0.3">
      <c r="A53" s="122" t="s">
        <v>472</v>
      </c>
      <c r="B53" s="123" t="s">
        <v>618</v>
      </c>
      <c r="C53" s="123"/>
      <c r="D53" s="115"/>
      <c r="E53" s="108"/>
      <c r="F53" s="108"/>
      <c r="G53" s="108"/>
      <c r="H53" s="124"/>
      <c r="I53" s="115"/>
      <c r="J53" s="120"/>
      <c r="K53" s="125"/>
      <c r="L53" s="123"/>
      <c r="M53" s="108"/>
      <c r="N53" s="115"/>
      <c r="O53" s="115"/>
      <c r="P53" s="126"/>
    </row>
    <row r="54" spans="1:16" s="4" customFormat="1" x14ac:dyDescent="0.3">
      <c r="A54" s="122" t="s">
        <v>96</v>
      </c>
      <c r="B54" s="123" t="s">
        <v>619</v>
      </c>
      <c r="C54" s="123"/>
      <c r="D54" s="115"/>
      <c r="E54" s="108"/>
      <c r="F54" s="108"/>
      <c r="G54" s="108"/>
      <c r="H54" s="124"/>
      <c r="I54" s="115"/>
      <c r="J54" s="120"/>
      <c r="K54" s="125"/>
      <c r="L54" s="123"/>
      <c r="M54" s="108"/>
      <c r="N54" s="115"/>
      <c r="O54" s="115"/>
      <c r="P54" s="126"/>
    </row>
    <row r="55" spans="1:16" s="4" customFormat="1" x14ac:dyDescent="0.3">
      <c r="A55" s="122">
        <v>65</v>
      </c>
      <c r="B55" s="123" t="s">
        <v>566</v>
      </c>
      <c r="C55" s="123"/>
      <c r="D55" s="115"/>
      <c r="E55" s="108"/>
      <c r="F55" s="108"/>
      <c r="G55" s="108"/>
      <c r="H55" s="124"/>
      <c r="I55" s="115"/>
      <c r="J55" s="120"/>
      <c r="K55" s="125"/>
      <c r="L55" s="123"/>
      <c r="M55" s="108"/>
      <c r="N55" s="115"/>
      <c r="O55" s="115"/>
      <c r="P55" s="126"/>
    </row>
    <row r="56" spans="1:16" s="4" customFormat="1" x14ac:dyDescent="0.3">
      <c r="A56" s="122">
        <v>66</v>
      </c>
      <c r="B56" s="123" t="s">
        <v>539</v>
      </c>
      <c r="C56" s="123"/>
      <c r="D56" s="115"/>
      <c r="E56" s="108"/>
      <c r="F56" s="108"/>
      <c r="G56" s="108"/>
      <c r="H56" s="124"/>
      <c r="I56" s="115"/>
      <c r="J56" s="120"/>
      <c r="K56" s="125"/>
      <c r="L56" s="123"/>
      <c r="M56" s="108"/>
      <c r="N56" s="115"/>
      <c r="O56" s="115"/>
      <c r="P56" s="126"/>
    </row>
    <row r="57" spans="1:16" s="4" customFormat="1" x14ac:dyDescent="0.3">
      <c r="A57" s="122"/>
      <c r="B57" s="123" t="s">
        <v>540</v>
      </c>
      <c r="C57" s="123"/>
      <c r="D57" s="115"/>
      <c r="E57" s="108"/>
      <c r="F57" s="108"/>
      <c r="G57" s="108"/>
      <c r="H57" s="115"/>
      <c r="I57" s="115"/>
      <c r="J57" s="120"/>
      <c r="K57" s="125"/>
      <c r="L57" s="123"/>
      <c r="M57" s="108"/>
      <c r="N57" s="115"/>
      <c r="O57" s="115"/>
      <c r="P57" s="126"/>
    </row>
    <row r="58" spans="1:16" s="4" customFormat="1" x14ac:dyDescent="0.3">
      <c r="A58" s="122">
        <v>68</v>
      </c>
      <c r="B58" s="123" t="s">
        <v>563</v>
      </c>
      <c r="C58" s="123"/>
      <c r="D58" s="115"/>
      <c r="E58" s="108"/>
      <c r="F58" s="108"/>
      <c r="G58" s="108"/>
      <c r="H58" s="124"/>
      <c r="I58" s="115"/>
      <c r="J58" s="120"/>
      <c r="K58" s="125"/>
      <c r="L58" s="123"/>
      <c r="M58" s="108"/>
      <c r="N58" s="115"/>
      <c r="O58" s="115"/>
      <c r="P58" s="126"/>
    </row>
    <row r="59" spans="1:16" s="4" customFormat="1" x14ac:dyDescent="0.3">
      <c r="A59" s="122">
        <v>69</v>
      </c>
      <c r="B59" s="123" t="s">
        <v>564</v>
      </c>
      <c r="C59" s="123"/>
      <c r="D59" s="115"/>
      <c r="E59" s="108"/>
      <c r="F59" s="108"/>
      <c r="G59" s="108"/>
      <c r="H59" s="124"/>
      <c r="I59" s="115"/>
      <c r="J59" s="120"/>
      <c r="K59" s="125"/>
      <c r="L59" s="123"/>
      <c r="M59" s="108"/>
      <c r="N59" s="115"/>
      <c r="O59" s="115"/>
      <c r="P59" s="126"/>
    </row>
    <row r="60" spans="1:16" s="4" customFormat="1" ht="16.2" x14ac:dyDescent="0.45">
      <c r="A60" s="122"/>
      <c r="B60" s="123" t="s">
        <v>541</v>
      </c>
      <c r="C60" s="123"/>
      <c r="D60" s="115"/>
      <c r="E60" s="108"/>
      <c r="F60" s="108"/>
      <c r="G60" s="115"/>
      <c r="H60" s="115"/>
      <c r="I60" s="129">
        <f>SUM(H38:H59)</f>
        <v>0</v>
      </c>
      <c r="J60" s="120"/>
      <c r="K60" s="125"/>
      <c r="L60" s="123"/>
      <c r="M60" s="108"/>
      <c r="N60" s="115"/>
      <c r="O60" s="115"/>
      <c r="P60" s="126"/>
    </row>
    <row r="61" spans="1:16" s="4" customFormat="1" x14ac:dyDescent="0.3">
      <c r="A61" s="122"/>
      <c r="B61" s="130" t="s">
        <v>542</v>
      </c>
      <c r="C61" s="130"/>
      <c r="D61" s="115"/>
      <c r="E61" s="108"/>
      <c r="F61" s="108"/>
      <c r="G61" s="115"/>
      <c r="H61" s="115"/>
      <c r="I61" s="115"/>
      <c r="J61" s="120"/>
      <c r="K61" s="125"/>
      <c r="L61" s="123"/>
      <c r="M61" s="108"/>
      <c r="N61" s="115"/>
      <c r="O61" s="115"/>
      <c r="P61" s="126"/>
    </row>
    <row r="62" spans="1:16" s="4" customFormat="1" x14ac:dyDescent="0.3">
      <c r="A62" s="122" t="s">
        <v>482</v>
      </c>
      <c r="B62" s="123" t="s">
        <v>553</v>
      </c>
      <c r="C62" s="123"/>
      <c r="D62" s="115"/>
      <c r="E62" s="108"/>
      <c r="F62" s="108"/>
      <c r="G62" s="115"/>
      <c r="H62" s="115"/>
      <c r="I62" s="124">
        <v>0</v>
      </c>
      <c r="J62" s="120"/>
      <c r="K62" s="125"/>
      <c r="L62" s="123"/>
      <c r="M62" s="108"/>
      <c r="N62" s="115"/>
      <c r="O62" s="115"/>
      <c r="P62" s="126"/>
    </row>
    <row r="63" spans="1:16" s="4" customFormat="1" x14ac:dyDescent="0.3">
      <c r="A63" s="122" t="s">
        <v>473</v>
      </c>
      <c r="B63" s="123" t="s">
        <v>543</v>
      </c>
      <c r="C63" s="123"/>
      <c r="D63" s="115"/>
      <c r="E63" s="108"/>
      <c r="F63" s="108"/>
      <c r="G63" s="115"/>
      <c r="H63" s="115"/>
      <c r="I63" s="124">
        <v>0</v>
      </c>
      <c r="J63" s="120"/>
      <c r="K63" s="125"/>
      <c r="L63" s="123"/>
      <c r="M63" s="108"/>
      <c r="N63" s="115"/>
      <c r="O63" s="115"/>
      <c r="P63" s="126"/>
    </row>
    <row r="64" spans="1:16" s="4" customFormat="1" x14ac:dyDescent="0.3">
      <c r="A64" s="122" t="s">
        <v>484</v>
      </c>
      <c r="B64" s="123" t="s">
        <v>555</v>
      </c>
      <c r="C64" s="123"/>
      <c r="D64" s="115"/>
      <c r="E64" s="108"/>
      <c r="F64" s="108"/>
      <c r="G64" s="115"/>
      <c r="H64" s="115"/>
      <c r="I64" s="128"/>
      <c r="J64" s="120"/>
      <c r="K64" s="125"/>
      <c r="L64" s="123"/>
      <c r="M64" s="108"/>
      <c r="N64" s="115"/>
      <c r="O64" s="115"/>
      <c r="P64" s="126"/>
    </row>
    <row r="65" spans="1:26" s="4" customFormat="1" ht="16.2" x14ac:dyDescent="0.45">
      <c r="A65" s="122"/>
      <c r="B65" s="123"/>
      <c r="C65" s="123"/>
      <c r="D65" s="115"/>
      <c r="E65" s="108"/>
      <c r="F65" s="108"/>
      <c r="G65" s="115"/>
      <c r="H65" s="115"/>
      <c r="I65" s="129">
        <f>SUM(I60:I64)</f>
        <v>0</v>
      </c>
      <c r="J65" s="120"/>
      <c r="K65" s="125"/>
      <c r="L65" s="123"/>
      <c r="M65" s="108"/>
      <c r="N65" s="115"/>
      <c r="O65" s="115"/>
      <c r="P65" s="126"/>
    </row>
    <row r="66" spans="1:26" s="4" customFormat="1" ht="16.2" x14ac:dyDescent="0.45">
      <c r="A66" s="122"/>
      <c r="B66" s="123" t="s">
        <v>544</v>
      </c>
      <c r="C66" s="123"/>
      <c r="D66" s="115"/>
      <c r="E66" s="108"/>
      <c r="F66" s="108"/>
      <c r="G66" s="115"/>
      <c r="H66" s="115"/>
      <c r="I66" s="129">
        <f>I36+I65</f>
        <v>0</v>
      </c>
      <c r="J66" s="120"/>
      <c r="K66" s="125"/>
      <c r="L66" s="123"/>
      <c r="M66" s="108"/>
      <c r="N66" s="115"/>
      <c r="O66" s="115"/>
      <c r="P66" s="126"/>
    </row>
    <row r="67" spans="1:26" s="4" customFormat="1" x14ac:dyDescent="0.3">
      <c r="A67" s="122" t="s">
        <v>545</v>
      </c>
      <c r="B67" s="123" t="s">
        <v>546</v>
      </c>
      <c r="C67" s="123"/>
      <c r="D67" s="115"/>
      <c r="E67" s="108"/>
      <c r="F67" s="108"/>
      <c r="G67" s="115"/>
      <c r="H67" s="115"/>
      <c r="I67" s="133">
        <f>I68-I66</f>
        <v>0</v>
      </c>
      <c r="J67" s="120"/>
      <c r="K67" s="123" t="s">
        <v>547</v>
      </c>
      <c r="L67" s="108"/>
      <c r="M67" s="108"/>
      <c r="N67" s="115"/>
      <c r="O67" s="133"/>
      <c r="P67" s="126"/>
    </row>
    <row r="68" spans="1:26" s="4" customFormat="1" ht="16.2" x14ac:dyDescent="0.45">
      <c r="A68" s="122"/>
      <c r="B68" s="123"/>
      <c r="C68" s="123"/>
      <c r="D68" s="115"/>
      <c r="E68" s="108"/>
      <c r="F68" s="108"/>
      <c r="G68" s="115"/>
      <c r="H68" s="115"/>
      <c r="I68" s="129">
        <f>P26</f>
        <v>0</v>
      </c>
      <c r="J68" s="120"/>
      <c r="K68" s="125"/>
      <c r="L68" s="123"/>
      <c r="M68" s="108"/>
      <c r="N68" s="129"/>
      <c r="O68" s="115"/>
      <c r="P68" s="131">
        <f>P18+P25</f>
        <v>0</v>
      </c>
    </row>
    <row r="69" spans="1:26" s="4" customFormat="1" x14ac:dyDescent="0.3">
      <c r="A69" s="122"/>
      <c r="B69" s="123"/>
      <c r="C69" s="123"/>
      <c r="D69" s="115"/>
      <c r="E69" s="108"/>
      <c r="F69" s="108"/>
      <c r="G69" s="115"/>
      <c r="H69" s="115"/>
      <c r="I69" s="115"/>
      <c r="J69" s="120"/>
      <c r="K69" s="125"/>
      <c r="L69" s="123"/>
      <c r="M69" s="108"/>
      <c r="N69" s="115"/>
      <c r="O69" s="115"/>
      <c r="P69" s="126"/>
    </row>
    <row r="70" spans="1:26" s="4" customFormat="1" ht="15" thickBot="1" x14ac:dyDescent="0.35">
      <c r="A70" s="134"/>
      <c r="B70" s="135"/>
      <c r="C70" s="135"/>
      <c r="D70" s="136"/>
      <c r="E70" s="135"/>
      <c r="F70" s="135"/>
      <c r="G70" s="136"/>
      <c r="H70" s="136"/>
      <c r="I70" s="136"/>
      <c r="J70" s="137"/>
      <c r="K70" s="138"/>
      <c r="L70" s="139"/>
      <c r="M70" s="135"/>
      <c r="N70" s="136"/>
      <c r="O70" s="136"/>
      <c r="P70" s="140"/>
    </row>
    <row r="71" spans="1:26" s="4" customFormat="1" ht="15" thickBot="1" x14ac:dyDescent="0.35">
      <c r="A71" s="141"/>
      <c r="B71" s="105"/>
      <c r="C71" s="105"/>
      <c r="D71" s="106"/>
      <c r="E71" s="105"/>
      <c r="F71" s="105"/>
      <c r="G71" s="105"/>
      <c r="H71" s="105"/>
      <c r="I71" s="106"/>
      <c r="J71" s="105"/>
      <c r="K71" s="142"/>
      <c r="L71" s="143"/>
      <c r="M71" s="105"/>
      <c r="N71" s="144"/>
      <c r="O71" s="105"/>
      <c r="P71" s="144"/>
    </row>
    <row r="72" spans="1:26" s="4" customFormat="1" ht="15" thickBot="1" x14ac:dyDescent="0.35">
      <c r="A72" s="492" t="s">
        <v>632</v>
      </c>
      <c r="B72" s="493"/>
      <c r="C72" s="493"/>
      <c r="D72" s="493"/>
      <c r="E72" s="493"/>
      <c r="F72" s="493"/>
      <c r="G72" s="493"/>
      <c r="H72" s="493"/>
      <c r="I72" s="493"/>
      <c r="J72" s="493"/>
      <c r="K72" s="493"/>
      <c r="L72" s="493"/>
      <c r="M72" s="493"/>
      <c r="N72" s="493"/>
      <c r="O72" s="493"/>
      <c r="P72" s="493"/>
      <c r="Q72" s="493"/>
      <c r="R72" s="493"/>
      <c r="S72" s="493"/>
      <c r="T72" s="493"/>
      <c r="U72" s="493"/>
      <c r="V72" s="493"/>
      <c r="W72" s="503"/>
      <c r="X72" s="492"/>
      <c r="Y72" s="493"/>
      <c r="Z72" s="493"/>
    </row>
    <row r="73" spans="1:26" s="148" customFormat="1" ht="78" customHeight="1" x14ac:dyDescent="0.3">
      <c r="A73" s="145" t="s">
        <v>599</v>
      </c>
      <c r="B73" s="501" t="s">
        <v>73</v>
      </c>
      <c r="C73" s="502"/>
      <c r="D73" s="146" t="s">
        <v>600</v>
      </c>
      <c r="E73" s="147"/>
      <c r="F73" s="145" t="s">
        <v>441</v>
      </c>
      <c r="G73" s="145" t="s">
        <v>460</v>
      </c>
      <c r="H73" s="145" t="s">
        <v>444</v>
      </c>
      <c r="I73" s="145" t="s">
        <v>461</v>
      </c>
      <c r="J73" s="145"/>
      <c r="K73" s="145" t="s">
        <v>462</v>
      </c>
      <c r="L73" s="145" t="s">
        <v>463</v>
      </c>
      <c r="M73" s="145" t="s">
        <v>464</v>
      </c>
      <c r="N73" s="145" t="s">
        <v>465</v>
      </c>
      <c r="O73" s="145" t="s">
        <v>448</v>
      </c>
      <c r="P73" s="145" t="s">
        <v>449</v>
      </c>
      <c r="Q73" s="145" t="s">
        <v>450</v>
      </c>
      <c r="R73" s="145" t="s">
        <v>451</v>
      </c>
      <c r="S73" s="145" t="s">
        <v>452</v>
      </c>
      <c r="T73" s="145" t="s">
        <v>453</v>
      </c>
      <c r="U73" s="145" t="s">
        <v>454</v>
      </c>
      <c r="V73" s="145" t="s">
        <v>455</v>
      </c>
      <c r="W73" s="145" t="s">
        <v>456</v>
      </c>
      <c r="X73" s="145" t="s">
        <v>457</v>
      </c>
      <c r="Y73" s="145" t="s">
        <v>458</v>
      </c>
      <c r="Z73" s="145" t="s">
        <v>459</v>
      </c>
    </row>
    <row r="74" spans="1:26" s="115" customFormat="1" x14ac:dyDescent="0.3">
      <c r="A74" s="149"/>
      <c r="B74" s="487" t="s">
        <v>628</v>
      </c>
      <c r="C74" s="487"/>
      <c r="D74" s="150"/>
      <c r="E74" s="151"/>
      <c r="F74" s="152"/>
      <c r="G74" s="162">
        <f>-D74</f>
        <v>0</v>
      </c>
      <c r="H74" s="153"/>
      <c r="I74" s="152"/>
      <c r="J74" s="152"/>
      <c r="K74" s="154"/>
      <c r="L74" s="152"/>
      <c r="M74" s="152"/>
      <c r="N74" s="152"/>
      <c r="O74" s="152"/>
      <c r="P74" s="152"/>
      <c r="Q74" s="152"/>
      <c r="R74" s="152"/>
      <c r="S74" s="152"/>
      <c r="T74" s="152"/>
      <c r="U74" s="155"/>
      <c r="V74" s="155"/>
      <c r="W74" s="155"/>
      <c r="X74" s="155"/>
      <c r="Y74" s="155"/>
      <c r="Z74" s="155"/>
    </row>
    <row r="75" spans="1:26" s="115" customFormat="1" x14ac:dyDescent="0.3">
      <c r="A75" s="149"/>
      <c r="B75" s="487" t="s">
        <v>629</v>
      </c>
      <c r="C75" s="487"/>
      <c r="D75" s="150"/>
      <c r="E75" s="151"/>
      <c r="F75" s="152"/>
      <c r="G75" s="153"/>
      <c r="H75" s="153"/>
      <c r="I75" s="152"/>
      <c r="J75" s="152"/>
      <c r="K75" s="169">
        <f>-D75</f>
        <v>0</v>
      </c>
      <c r="L75" s="152"/>
      <c r="M75" s="152"/>
      <c r="N75" s="152"/>
      <c r="O75" s="152"/>
      <c r="P75" s="152"/>
      <c r="Q75" s="152"/>
      <c r="R75" s="152"/>
      <c r="S75" s="152"/>
      <c r="T75" s="152"/>
      <c r="U75" s="155"/>
      <c r="V75" s="155"/>
      <c r="W75" s="155"/>
      <c r="X75" s="155"/>
      <c r="Y75" s="155"/>
      <c r="Z75" s="155"/>
    </row>
    <row r="76" spans="1:26" s="115" customFormat="1" x14ac:dyDescent="0.3">
      <c r="A76" s="149"/>
      <c r="B76" s="487" t="s">
        <v>601</v>
      </c>
      <c r="C76" s="487"/>
      <c r="D76" s="150"/>
      <c r="E76" s="151"/>
      <c r="F76" s="152"/>
      <c r="G76" s="153"/>
      <c r="H76" s="153"/>
      <c r="I76" s="152"/>
      <c r="J76" s="152"/>
      <c r="K76" s="158"/>
      <c r="L76" s="152"/>
      <c r="M76" s="152"/>
      <c r="N76" s="152"/>
      <c r="O76" s="152"/>
      <c r="P76" s="152"/>
      <c r="Q76" s="152"/>
      <c r="R76" s="152"/>
      <c r="S76" s="152"/>
      <c r="T76" s="152"/>
      <c r="U76" s="155"/>
      <c r="V76" s="155"/>
      <c r="W76" s="155"/>
      <c r="X76" s="155"/>
      <c r="Y76" s="155"/>
      <c r="Z76" s="155"/>
    </row>
    <row r="77" spans="1:26" s="115" customFormat="1" x14ac:dyDescent="0.3">
      <c r="A77" s="156">
        <v>60</v>
      </c>
      <c r="B77" s="487" t="s">
        <v>534</v>
      </c>
      <c r="C77" s="487"/>
      <c r="D77" s="150"/>
      <c r="E77" s="151"/>
      <c r="F77" s="152"/>
      <c r="G77" s="153"/>
      <c r="H77" s="153"/>
      <c r="I77" s="153"/>
      <c r="J77" s="153"/>
      <c r="K77" s="157"/>
      <c r="L77" s="170">
        <f>-D77</f>
        <v>0</v>
      </c>
      <c r="M77" s="152"/>
      <c r="N77" s="152"/>
      <c r="O77" s="152"/>
      <c r="P77" s="152"/>
      <c r="Q77" s="152"/>
      <c r="R77" s="152"/>
      <c r="S77" s="152"/>
      <c r="T77" s="152"/>
      <c r="U77" s="155"/>
      <c r="V77" s="155"/>
      <c r="W77" s="155"/>
      <c r="X77" s="155"/>
      <c r="Y77" s="155"/>
      <c r="Z77" s="155"/>
    </row>
    <row r="78" spans="1:26" s="115" customFormat="1" x14ac:dyDescent="0.3">
      <c r="A78" s="156">
        <v>61</v>
      </c>
      <c r="B78" s="487" t="s">
        <v>535</v>
      </c>
      <c r="C78" s="487"/>
      <c r="D78" s="150"/>
      <c r="E78" s="151"/>
      <c r="F78" s="152"/>
      <c r="G78" s="153"/>
      <c r="H78" s="153"/>
      <c r="I78" s="153"/>
      <c r="J78" s="153"/>
      <c r="K78" s="157"/>
      <c r="L78" s="152"/>
      <c r="M78" s="152"/>
      <c r="N78" s="150">
        <f>-D78</f>
        <v>0</v>
      </c>
      <c r="O78" s="152"/>
      <c r="P78" s="152"/>
      <c r="Q78" s="152"/>
      <c r="R78" s="152"/>
      <c r="S78" s="152"/>
      <c r="T78" s="152"/>
      <c r="U78" s="155"/>
      <c r="V78" s="155"/>
      <c r="W78" s="155"/>
      <c r="X78" s="155"/>
      <c r="Y78" s="155"/>
      <c r="Z78" s="155"/>
    </row>
    <row r="79" spans="1:26" s="115" customFormat="1" x14ac:dyDescent="0.3">
      <c r="A79" s="156">
        <v>62</v>
      </c>
      <c r="B79" s="487" t="s">
        <v>536</v>
      </c>
      <c r="C79" s="487"/>
      <c r="D79" s="150"/>
      <c r="E79" s="151"/>
      <c r="F79" s="152"/>
      <c r="G79" s="153"/>
      <c r="H79" s="153"/>
      <c r="I79" s="153"/>
      <c r="J79" s="153"/>
      <c r="K79" s="157"/>
      <c r="L79" s="152"/>
      <c r="M79" s="152"/>
      <c r="N79" s="150">
        <f t="shared" ref="N79:N91" si="0">-D79</f>
        <v>0</v>
      </c>
      <c r="O79" s="152"/>
      <c r="P79" s="152"/>
      <c r="Q79" s="152"/>
      <c r="R79" s="152"/>
      <c r="S79" s="152"/>
      <c r="T79" s="152"/>
      <c r="U79" s="155"/>
      <c r="V79" s="155"/>
      <c r="W79" s="155"/>
      <c r="X79" s="155"/>
      <c r="Y79" s="155"/>
      <c r="Z79" s="155"/>
    </row>
    <row r="80" spans="1:26" s="115" customFormat="1" x14ac:dyDescent="0.3">
      <c r="A80" s="156">
        <v>63</v>
      </c>
      <c r="B80" s="487" t="s">
        <v>537</v>
      </c>
      <c r="C80" s="487"/>
      <c r="D80" s="150"/>
      <c r="E80" s="151"/>
      <c r="F80" s="152"/>
      <c r="G80" s="153"/>
      <c r="H80" s="153"/>
      <c r="I80" s="153"/>
      <c r="J80" s="153"/>
      <c r="K80" s="157"/>
      <c r="L80" s="152"/>
      <c r="M80" s="152"/>
      <c r="N80" s="150">
        <f t="shared" si="0"/>
        <v>0</v>
      </c>
      <c r="O80" s="152"/>
      <c r="P80" s="152"/>
      <c r="Q80" s="152"/>
      <c r="R80" s="152"/>
      <c r="S80" s="152"/>
      <c r="T80" s="152"/>
      <c r="U80" s="155"/>
      <c r="V80" s="155"/>
      <c r="W80" s="155"/>
      <c r="X80" s="155"/>
      <c r="Y80" s="155"/>
      <c r="Z80" s="155"/>
    </row>
    <row r="81" spans="1:26" s="115" customFormat="1" x14ac:dyDescent="0.3">
      <c r="A81" s="149"/>
      <c r="B81" s="487" t="s">
        <v>538</v>
      </c>
      <c r="C81" s="487"/>
      <c r="D81" s="153"/>
      <c r="E81" s="151"/>
      <c r="F81" s="152"/>
      <c r="G81" s="153"/>
      <c r="H81" s="153"/>
      <c r="I81" s="153"/>
      <c r="J81" s="153"/>
      <c r="K81" s="157"/>
      <c r="L81" s="152"/>
      <c r="M81" s="152"/>
      <c r="N81" s="152"/>
      <c r="O81" s="152"/>
      <c r="P81" s="152"/>
      <c r="Q81" s="152"/>
      <c r="R81" s="152"/>
      <c r="S81" s="152"/>
      <c r="T81" s="152"/>
      <c r="U81" s="155"/>
      <c r="V81" s="155"/>
      <c r="W81" s="155"/>
      <c r="X81" s="155"/>
      <c r="Y81" s="155"/>
      <c r="Z81" s="155"/>
    </row>
    <row r="82" spans="1:26" s="115" customFormat="1" x14ac:dyDescent="0.3">
      <c r="A82" s="149" t="s">
        <v>467</v>
      </c>
      <c r="B82" s="491" t="s">
        <v>609</v>
      </c>
      <c r="C82" s="491"/>
      <c r="D82" s="150"/>
      <c r="E82" s="151"/>
      <c r="F82" s="152"/>
      <c r="G82" s="153"/>
      <c r="H82" s="153"/>
      <c r="I82" s="153"/>
      <c r="J82" s="153"/>
      <c r="K82" s="157"/>
      <c r="L82" s="152"/>
      <c r="M82" s="152"/>
      <c r="N82" s="150">
        <f t="shared" si="0"/>
        <v>0</v>
      </c>
      <c r="O82" s="152"/>
      <c r="P82" s="152"/>
      <c r="Q82" s="152"/>
      <c r="R82" s="152"/>
      <c r="S82" s="152"/>
      <c r="T82" s="152"/>
      <c r="U82" s="155"/>
      <c r="V82" s="155"/>
      <c r="W82" s="155"/>
      <c r="X82" s="155"/>
      <c r="Y82" s="155"/>
      <c r="Z82" s="155"/>
    </row>
    <row r="83" spans="1:26" s="115" customFormat="1" x14ac:dyDescent="0.3">
      <c r="A83" s="149" t="s">
        <v>468</v>
      </c>
      <c r="B83" s="491" t="s">
        <v>610</v>
      </c>
      <c r="C83" s="491"/>
      <c r="D83" s="150"/>
      <c r="E83" s="151"/>
      <c r="F83" s="152"/>
      <c r="G83" s="153"/>
      <c r="H83" s="153"/>
      <c r="I83" s="153"/>
      <c r="J83" s="153"/>
      <c r="K83" s="157"/>
      <c r="L83" s="152"/>
      <c r="M83" s="152"/>
      <c r="N83" s="150">
        <f t="shared" si="0"/>
        <v>0</v>
      </c>
      <c r="O83" s="152"/>
      <c r="P83" s="152"/>
      <c r="Q83" s="152"/>
      <c r="R83" s="152"/>
      <c r="S83" s="152"/>
      <c r="T83" s="152"/>
      <c r="U83" s="155"/>
      <c r="V83" s="155"/>
      <c r="W83" s="155"/>
      <c r="X83" s="155"/>
      <c r="Y83" s="155"/>
      <c r="Z83" s="155"/>
    </row>
    <row r="84" spans="1:26" s="115" customFormat="1" x14ac:dyDescent="0.3">
      <c r="A84" s="149" t="s">
        <v>469</v>
      </c>
      <c r="B84" s="491" t="s">
        <v>611</v>
      </c>
      <c r="C84" s="491"/>
      <c r="D84" s="150"/>
      <c r="E84" s="151"/>
      <c r="F84" s="152"/>
      <c r="G84" s="153"/>
      <c r="H84" s="153"/>
      <c r="I84" s="153"/>
      <c r="J84" s="153"/>
      <c r="K84" s="157"/>
      <c r="L84" s="152"/>
      <c r="M84" s="152"/>
      <c r="N84" s="150">
        <f t="shared" si="0"/>
        <v>0</v>
      </c>
      <c r="O84" s="152"/>
      <c r="P84" s="152"/>
      <c r="Q84" s="152"/>
      <c r="R84" s="152"/>
      <c r="S84" s="152"/>
      <c r="T84" s="152"/>
      <c r="U84" s="155"/>
      <c r="V84" s="155"/>
      <c r="W84" s="155"/>
      <c r="X84" s="155"/>
      <c r="Y84" s="155"/>
      <c r="Z84" s="155"/>
    </row>
    <row r="85" spans="1:26" s="115" customFormat="1" x14ac:dyDescent="0.3">
      <c r="A85" s="149" t="s">
        <v>486</v>
      </c>
      <c r="B85" s="491" t="s">
        <v>612</v>
      </c>
      <c r="C85" s="491"/>
      <c r="D85" s="150"/>
      <c r="E85" s="151"/>
      <c r="F85" s="152"/>
      <c r="G85" s="153"/>
      <c r="H85" s="153"/>
      <c r="I85" s="153"/>
      <c r="J85" s="153"/>
      <c r="K85" s="157"/>
      <c r="L85" s="152"/>
      <c r="M85" s="152"/>
      <c r="N85" s="150">
        <f t="shared" si="0"/>
        <v>0</v>
      </c>
      <c r="O85" s="152"/>
      <c r="P85" s="152"/>
      <c r="Q85" s="152"/>
      <c r="R85" s="152"/>
      <c r="S85" s="152"/>
      <c r="T85" s="152"/>
      <c r="U85" s="155"/>
      <c r="V85" s="155"/>
      <c r="W85" s="155"/>
      <c r="X85" s="155"/>
      <c r="Y85" s="155"/>
      <c r="Z85" s="155"/>
    </row>
    <row r="86" spans="1:26" s="115" customFormat="1" x14ac:dyDescent="0.3">
      <c r="A86" s="149" t="s">
        <v>487</v>
      </c>
      <c r="B86" s="491" t="s">
        <v>613</v>
      </c>
      <c r="C86" s="491"/>
      <c r="D86" s="150"/>
      <c r="E86" s="151"/>
      <c r="F86" s="152"/>
      <c r="G86" s="153"/>
      <c r="H86" s="153"/>
      <c r="I86" s="153"/>
      <c r="J86" s="153"/>
      <c r="K86" s="157"/>
      <c r="L86" s="152"/>
      <c r="M86" s="152"/>
      <c r="N86" s="150">
        <f t="shared" si="0"/>
        <v>0</v>
      </c>
      <c r="O86" s="152"/>
      <c r="P86" s="152"/>
      <c r="Q86" s="152"/>
      <c r="R86" s="152"/>
      <c r="S86" s="152"/>
      <c r="T86" s="152"/>
      <c r="U86" s="155"/>
      <c r="V86" s="155"/>
      <c r="W86" s="155"/>
      <c r="X86" s="155"/>
      <c r="Y86" s="155"/>
      <c r="Z86" s="155"/>
    </row>
    <row r="87" spans="1:26" s="115" customFormat="1" x14ac:dyDescent="0.3">
      <c r="A87" s="149" t="s">
        <v>94</v>
      </c>
      <c r="B87" s="491" t="s">
        <v>614</v>
      </c>
      <c r="C87" s="491"/>
      <c r="D87" s="150"/>
      <c r="E87" s="151"/>
      <c r="F87" s="152"/>
      <c r="G87" s="153"/>
      <c r="H87" s="153"/>
      <c r="I87" s="153"/>
      <c r="J87" s="153"/>
      <c r="K87" s="157"/>
      <c r="L87" s="152"/>
      <c r="M87" s="152"/>
      <c r="N87" s="150">
        <f t="shared" si="0"/>
        <v>0</v>
      </c>
      <c r="O87" s="152"/>
      <c r="P87" s="152"/>
      <c r="Q87" s="152"/>
      <c r="R87" s="152"/>
      <c r="S87" s="152"/>
      <c r="T87" s="152"/>
      <c r="U87" s="155"/>
      <c r="V87" s="155"/>
      <c r="W87" s="155"/>
      <c r="X87" s="155"/>
      <c r="Y87" s="155"/>
      <c r="Z87" s="155"/>
    </row>
    <row r="88" spans="1:26" s="115" customFormat="1" x14ac:dyDescent="0.3">
      <c r="A88" s="149" t="s">
        <v>470</v>
      </c>
      <c r="B88" s="491" t="s">
        <v>615</v>
      </c>
      <c r="C88" s="491"/>
      <c r="D88" s="150"/>
      <c r="E88" s="151"/>
      <c r="F88" s="152"/>
      <c r="G88" s="153"/>
      <c r="H88" s="153"/>
      <c r="I88" s="153"/>
      <c r="J88" s="153"/>
      <c r="K88" s="157"/>
      <c r="L88" s="152"/>
      <c r="M88" s="152"/>
      <c r="N88" s="150">
        <f t="shared" si="0"/>
        <v>0</v>
      </c>
      <c r="O88" s="152"/>
      <c r="P88" s="152"/>
      <c r="Q88" s="152"/>
      <c r="R88" s="152"/>
      <c r="S88" s="152"/>
      <c r="T88" s="152"/>
      <c r="U88" s="155"/>
      <c r="V88" s="155"/>
      <c r="W88" s="155"/>
      <c r="X88" s="155"/>
      <c r="Y88" s="155"/>
      <c r="Z88" s="155"/>
    </row>
    <row r="89" spans="1:26" s="115" customFormat="1" x14ac:dyDescent="0.3">
      <c r="A89" s="149" t="s">
        <v>95</v>
      </c>
      <c r="B89" s="491" t="s">
        <v>616</v>
      </c>
      <c r="C89" s="491"/>
      <c r="D89" s="150"/>
      <c r="E89" s="151"/>
      <c r="F89" s="152"/>
      <c r="G89" s="153"/>
      <c r="H89" s="153"/>
      <c r="I89" s="153"/>
      <c r="J89" s="153"/>
      <c r="K89" s="157"/>
      <c r="L89" s="152"/>
      <c r="M89" s="152"/>
      <c r="N89" s="150">
        <f t="shared" si="0"/>
        <v>0</v>
      </c>
      <c r="O89" s="152"/>
      <c r="P89" s="152"/>
      <c r="Q89" s="152"/>
      <c r="R89" s="152"/>
      <c r="S89" s="152"/>
      <c r="T89" s="152"/>
      <c r="U89" s="155"/>
      <c r="V89" s="155"/>
      <c r="W89" s="155"/>
      <c r="X89" s="155"/>
      <c r="Y89" s="155"/>
      <c r="Z89" s="155"/>
    </row>
    <row r="90" spans="1:26" s="115" customFormat="1" x14ac:dyDescent="0.3">
      <c r="A90" s="149" t="s">
        <v>471</v>
      </c>
      <c r="B90" s="491" t="s">
        <v>617</v>
      </c>
      <c r="C90" s="491"/>
      <c r="D90" s="150"/>
      <c r="E90" s="151"/>
      <c r="F90" s="152"/>
      <c r="G90" s="153"/>
      <c r="H90" s="153"/>
      <c r="I90" s="153"/>
      <c r="J90" s="153"/>
      <c r="K90" s="157"/>
      <c r="L90" s="152"/>
      <c r="M90" s="152"/>
      <c r="N90" s="150">
        <f t="shared" si="0"/>
        <v>0</v>
      </c>
      <c r="O90" s="152"/>
      <c r="P90" s="152"/>
      <c r="Q90" s="152"/>
      <c r="R90" s="152"/>
      <c r="S90" s="152"/>
      <c r="T90" s="152"/>
      <c r="U90" s="155"/>
      <c r="V90" s="155"/>
      <c r="W90" s="155"/>
      <c r="X90" s="155"/>
      <c r="Y90" s="155"/>
      <c r="Z90" s="155"/>
    </row>
    <row r="91" spans="1:26" s="115" customFormat="1" x14ac:dyDescent="0.3">
      <c r="A91" s="149" t="s">
        <v>472</v>
      </c>
      <c r="B91" s="491" t="s">
        <v>618</v>
      </c>
      <c r="C91" s="491"/>
      <c r="D91" s="150"/>
      <c r="E91" s="151"/>
      <c r="F91" s="152"/>
      <c r="G91" s="153"/>
      <c r="H91" s="153"/>
      <c r="I91" s="153"/>
      <c r="J91" s="153"/>
      <c r="K91" s="157"/>
      <c r="L91" s="152"/>
      <c r="M91" s="152"/>
      <c r="N91" s="150">
        <f t="shared" si="0"/>
        <v>0</v>
      </c>
      <c r="O91" s="152"/>
      <c r="P91" s="152"/>
      <c r="Q91" s="152"/>
      <c r="R91" s="152"/>
      <c r="S91" s="152"/>
      <c r="T91" s="152"/>
      <c r="U91" s="155"/>
      <c r="V91" s="155"/>
      <c r="W91" s="155"/>
      <c r="X91" s="155"/>
      <c r="Y91" s="155"/>
      <c r="Z91" s="155"/>
    </row>
    <row r="92" spans="1:26" s="115" customFormat="1" x14ac:dyDescent="0.3">
      <c r="A92" s="149" t="s">
        <v>488</v>
      </c>
      <c r="B92" s="491" t="s">
        <v>561</v>
      </c>
      <c r="C92" s="491"/>
      <c r="D92" s="150"/>
      <c r="E92" s="151"/>
      <c r="F92" s="152"/>
      <c r="G92" s="152"/>
      <c r="H92" s="152"/>
      <c r="I92" s="152"/>
      <c r="J92" s="152"/>
      <c r="K92" s="158"/>
      <c r="L92" s="152"/>
      <c r="M92" s="153"/>
      <c r="N92" s="152"/>
      <c r="O92" s="152"/>
      <c r="P92" s="150">
        <f>-D92</f>
        <v>0</v>
      </c>
      <c r="Q92" s="152"/>
      <c r="R92" s="152"/>
      <c r="S92" s="152"/>
      <c r="T92" s="152"/>
      <c r="U92" s="155"/>
      <c r="V92" s="155"/>
      <c r="W92" s="155"/>
      <c r="X92" s="155"/>
      <c r="Y92" s="155"/>
      <c r="Z92" s="155"/>
    </row>
    <row r="93" spans="1:26" s="115" customFormat="1" x14ac:dyDescent="0.3">
      <c r="A93" s="149" t="s">
        <v>489</v>
      </c>
      <c r="B93" s="491" t="s">
        <v>569</v>
      </c>
      <c r="C93" s="491"/>
      <c r="D93" s="150"/>
      <c r="E93" s="151"/>
      <c r="F93" s="152"/>
      <c r="G93" s="152"/>
      <c r="H93" s="152"/>
      <c r="I93" s="152"/>
      <c r="J93" s="152"/>
      <c r="K93" s="158"/>
      <c r="L93" s="152"/>
      <c r="M93" s="153"/>
      <c r="N93" s="152"/>
      <c r="O93" s="152"/>
      <c r="P93" s="150">
        <f>-D93</f>
        <v>0</v>
      </c>
      <c r="Q93" s="152"/>
      <c r="R93" s="152"/>
      <c r="S93" s="152"/>
      <c r="T93" s="152"/>
      <c r="U93" s="155"/>
      <c r="V93" s="155"/>
      <c r="W93" s="155"/>
      <c r="X93" s="155"/>
      <c r="Y93" s="155"/>
      <c r="Z93" s="155"/>
    </row>
    <row r="94" spans="1:26" s="115" customFormat="1" x14ac:dyDescent="0.3">
      <c r="A94" s="149" t="s">
        <v>96</v>
      </c>
      <c r="B94" s="491" t="s">
        <v>619</v>
      </c>
      <c r="C94" s="491"/>
      <c r="D94" s="150"/>
      <c r="E94" s="151"/>
      <c r="F94" s="152"/>
      <c r="G94" s="153"/>
      <c r="H94" s="153"/>
      <c r="I94" s="153"/>
      <c r="J94" s="153"/>
      <c r="K94" s="157"/>
      <c r="L94" s="152"/>
      <c r="M94" s="152"/>
      <c r="N94" s="150">
        <f>-D94</f>
        <v>0</v>
      </c>
      <c r="O94" s="152"/>
      <c r="P94" s="152"/>
      <c r="Q94" s="152"/>
      <c r="R94" s="152"/>
      <c r="S94" s="152"/>
      <c r="T94" s="152"/>
      <c r="U94" s="155"/>
      <c r="V94" s="155"/>
      <c r="W94" s="155"/>
      <c r="X94" s="155"/>
      <c r="Y94" s="155"/>
      <c r="Z94" s="155"/>
    </row>
    <row r="95" spans="1:26" s="115" customFormat="1" x14ac:dyDescent="0.3">
      <c r="A95" s="156">
        <v>65</v>
      </c>
      <c r="B95" s="487" t="s">
        <v>566</v>
      </c>
      <c r="C95" s="487"/>
      <c r="D95" s="150"/>
      <c r="E95" s="151"/>
      <c r="F95" s="152"/>
      <c r="G95" s="152"/>
      <c r="H95" s="152"/>
      <c r="I95" s="152"/>
      <c r="J95" s="152"/>
      <c r="K95" s="158"/>
      <c r="L95" s="152"/>
      <c r="M95" s="152"/>
      <c r="N95" s="152"/>
      <c r="O95" s="152"/>
      <c r="P95" s="152"/>
      <c r="Q95" s="152"/>
      <c r="R95" s="152"/>
      <c r="S95" s="152"/>
      <c r="T95" s="153"/>
      <c r="U95" s="155"/>
      <c r="V95" s="155"/>
      <c r="W95" s="171">
        <f>-D95</f>
        <v>0</v>
      </c>
      <c r="X95" s="155"/>
      <c r="Y95" s="155"/>
      <c r="Z95" s="155"/>
    </row>
    <row r="96" spans="1:26" s="115" customFormat="1" x14ac:dyDescent="0.3">
      <c r="A96" s="156">
        <v>66</v>
      </c>
      <c r="B96" s="487" t="s">
        <v>568</v>
      </c>
      <c r="C96" s="487"/>
      <c r="D96" s="150"/>
      <c r="E96" s="151"/>
      <c r="F96" s="152"/>
      <c r="G96" s="153"/>
      <c r="H96" s="153"/>
      <c r="I96" s="153"/>
      <c r="J96" s="153"/>
      <c r="K96" s="157"/>
      <c r="L96" s="152"/>
      <c r="M96" s="150">
        <f>-D96</f>
        <v>0</v>
      </c>
      <c r="N96" s="152"/>
      <c r="O96" s="152"/>
      <c r="P96" s="152"/>
      <c r="Q96" s="152"/>
      <c r="R96" s="152"/>
      <c r="S96" s="152"/>
      <c r="T96" s="152"/>
      <c r="U96" s="155"/>
      <c r="V96" s="155"/>
      <c r="W96" s="155"/>
      <c r="X96" s="155"/>
      <c r="Y96" s="155"/>
      <c r="Z96" s="155"/>
    </row>
    <row r="97" spans="1:26" s="115" customFormat="1" x14ac:dyDescent="0.3">
      <c r="A97" s="156"/>
      <c r="B97" s="487" t="s">
        <v>567</v>
      </c>
      <c r="C97" s="487"/>
      <c r="D97" s="153"/>
      <c r="E97" s="151"/>
      <c r="F97" s="152"/>
      <c r="G97" s="152"/>
      <c r="H97" s="152"/>
      <c r="I97" s="152"/>
      <c r="J97" s="152"/>
      <c r="K97" s="158"/>
      <c r="L97" s="152"/>
      <c r="M97" s="152"/>
      <c r="N97" s="152"/>
      <c r="O97" s="152"/>
      <c r="P97" s="152"/>
      <c r="Q97" s="152"/>
      <c r="R97" s="152"/>
      <c r="S97" s="152"/>
      <c r="T97" s="489"/>
      <c r="U97" s="490"/>
      <c r="V97" s="155"/>
      <c r="W97" s="155"/>
      <c r="X97" s="155"/>
      <c r="Y97" s="155"/>
      <c r="Z97" s="155"/>
    </row>
    <row r="98" spans="1:26" s="115" customFormat="1" x14ac:dyDescent="0.3">
      <c r="A98" s="156">
        <v>68</v>
      </c>
      <c r="B98" s="487" t="s">
        <v>571</v>
      </c>
      <c r="C98" s="487"/>
      <c r="D98" s="150"/>
      <c r="E98" s="151"/>
      <c r="F98" s="152"/>
      <c r="G98" s="153"/>
      <c r="H98" s="153"/>
      <c r="I98" s="153"/>
      <c r="J98" s="153"/>
      <c r="K98" s="157"/>
      <c r="L98" s="152"/>
      <c r="M98" s="152"/>
      <c r="N98" s="150">
        <f>-D98</f>
        <v>0</v>
      </c>
      <c r="O98" s="152"/>
      <c r="P98" s="152"/>
      <c r="Q98" s="152"/>
      <c r="R98" s="152"/>
      <c r="S98" s="152"/>
      <c r="T98" s="489"/>
      <c r="U98" s="490"/>
      <c r="V98" s="155"/>
      <c r="W98" s="155"/>
      <c r="X98" s="155"/>
      <c r="Y98" s="155"/>
      <c r="Z98" s="155"/>
    </row>
    <row r="99" spans="1:26" s="115" customFormat="1" x14ac:dyDescent="0.3">
      <c r="A99" s="156" t="s">
        <v>552</v>
      </c>
      <c r="B99" s="487" t="s">
        <v>570</v>
      </c>
      <c r="C99" s="487"/>
      <c r="D99" s="150"/>
      <c r="E99" s="151"/>
      <c r="F99" s="152"/>
      <c r="G99" s="153"/>
      <c r="H99" s="153"/>
      <c r="I99" s="153"/>
      <c r="J99" s="153"/>
      <c r="K99" s="157"/>
      <c r="L99" s="153"/>
      <c r="M99" s="153"/>
      <c r="N99" s="153"/>
      <c r="O99" s="172">
        <f>-D99</f>
        <v>0</v>
      </c>
      <c r="P99" s="153"/>
      <c r="Q99" s="153"/>
      <c r="R99" s="153"/>
      <c r="S99" s="153"/>
      <c r="T99" s="153"/>
      <c r="U99" s="160"/>
      <c r="V99" s="155"/>
      <c r="W99" s="155"/>
      <c r="X99" s="155"/>
      <c r="Y99" s="155"/>
      <c r="Z99" s="155"/>
    </row>
    <row r="100" spans="1:26" s="115" customFormat="1" x14ac:dyDescent="0.3">
      <c r="A100" s="156">
        <v>69</v>
      </c>
      <c r="B100" s="487" t="s">
        <v>578</v>
      </c>
      <c r="C100" s="487"/>
      <c r="D100" s="150"/>
      <c r="E100" s="151"/>
      <c r="F100" s="152"/>
      <c r="G100" s="153"/>
      <c r="H100" s="153"/>
      <c r="I100" s="153"/>
      <c r="J100" s="153"/>
      <c r="K100" s="157"/>
      <c r="L100" s="153"/>
      <c r="M100" s="153"/>
      <c r="N100" s="150">
        <f>-D100</f>
        <v>0</v>
      </c>
      <c r="O100" s="153"/>
      <c r="P100" s="153"/>
      <c r="Q100" s="153"/>
      <c r="R100" s="153"/>
      <c r="S100" s="153"/>
      <c r="T100" s="153"/>
      <c r="U100" s="160"/>
      <c r="V100" s="155"/>
      <c r="W100" s="155"/>
      <c r="X100" s="155"/>
      <c r="Y100" s="155"/>
      <c r="Z100" s="155"/>
    </row>
    <row r="101" spans="1:26" s="115" customFormat="1" x14ac:dyDescent="0.3">
      <c r="A101" s="156" t="s">
        <v>498</v>
      </c>
      <c r="B101" s="487" t="s">
        <v>565</v>
      </c>
      <c r="C101" s="487"/>
      <c r="D101" s="150"/>
      <c r="E101" s="151"/>
      <c r="F101" s="152"/>
      <c r="G101" s="153"/>
      <c r="H101" s="153"/>
      <c r="I101" s="153"/>
      <c r="J101" s="153"/>
      <c r="K101" s="157"/>
      <c r="L101" s="153"/>
      <c r="M101" s="153"/>
      <c r="N101" s="153"/>
      <c r="O101" s="153"/>
      <c r="P101" s="153"/>
      <c r="Q101" s="153"/>
      <c r="R101" s="153"/>
      <c r="S101" s="153"/>
      <c r="T101" s="153"/>
      <c r="U101" s="160"/>
      <c r="V101" s="155"/>
      <c r="W101" s="171">
        <f>-D101</f>
        <v>0</v>
      </c>
      <c r="X101" s="155"/>
      <c r="Y101" s="155"/>
      <c r="Z101" s="155"/>
    </row>
    <row r="102" spans="1:26" s="115" customFormat="1" x14ac:dyDescent="0.3">
      <c r="A102" s="156">
        <v>70</v>
      </c>
      <c r="B102" s="487" t="s">
        <v>508</v>
      </c>
      <c r="C102" s="487"/>
      <c r="D102" s="150"/>
      <c r="E102" s="151"/>
      <c r="F102" s="161">
        <f>D102</f>
        <v>0</v>
      </c>
      <c r="G102" s="153"/>
      <c r="H102" s="153"/>
      <c r="I102" s="153"/>
      <c r="J102" s="153"/>
      <c r="K102" s="157"/>
      <c r="L102" s="153"/>
      <c r="M102" s="153"/>
      <c r="N102" s="153"/>
      <c r="O102" s="153"/>
      <c r="P102" s="153"/>
      <c r="Q102" s="153"/>
      <c r="R102" s="153"/>
      <c r="S102" s="153"/>
      <c r="T102" s="153"/>
      <c r="U102" s="160"/>
      <c r="V102" s="155"/>
      <c r="W102" s="155"/>
      <c r="X102" s="155"/>
      <c r="Y102" s="155"/>
      <c r="Z102" s="155"/>
    </row>
    <row r="103" spans="1:26" s="115" customFormat="1" x14ac:dyDescent="0.3">
      <c r="A103" s="156">
        <v>71</v>
      </c>
      <c r="B103" s="487" t="s">
        <v>510</v>
      </c>
      <c r="C103" s="487"/>
      <c r="D103" s="150"/>
      <c r="E103" s="151"/>
      <c r="F103" s="161">
        <f>D103</f>
        <v>0</v>
      </c>
      <c r="G103" s="153"/>
      <c r="H103" s="153"/>
      <c r="I103" s="153"/>
      <c r="J103" s="153"/>
      <c r="K103" s="157"/>
      <c r="L103" s="153"/>
      <c r="M103" s="153"/>
      <c r="N103" s="153"/>
      <c r="O103" s="153"/>
      <c r="P103" s="153"/>
      <c r="Q103" s="153"/>
      <c r="R103" s="153"/>
      <c r="S103" s="153"/>
      <c r="T103" s="153"/>
      <c r="U103" s="160"/>
      <c r="V103" s="155"/>
      <c r="W103" s="155"/>
      <c r="X103" s="155"/>
      <c r="Y103" s="155"/>
      <c r="Z103" s="155"/>
    </row>
    <row r="104" spans="1:26" s="115" customFormat="1" x14ac:dyDescent="0.3">
      <c r="A104" s="156">
        <v>72</v>
      </c>
      <c r="B104" s="487" t="s">
        <v>512</v>
      </c>
      <c r="C104" s="487"/>
      <c r="D104" s="150"/>
      <c r="E104" s="151"/>
      <c r="F104" s="161">
        <f>D104</f>
        <v>0</v>
      </c>
      <c r="G104" s="153"/>
      <c r="H104" s="153"/>
      <c r="I104" s="153"/>
      <c r="J104" s="153"/>
      <c r="K104" s="157"/>
      <c r="L104" s="153"/>
      <c r="M104" s="153"/>
      <c r="N104" s="153"/>
      <c r="O104" s="153"/>
      <c r="P104" s="153"/>
      <c r="Q104" s="153"/>
      <c r="R104" s="153"/>
      <c r="S104" s="153"/>
      <c r="T104" s="153"/>
      <c r="U104" s="160"/>
      <c r="V104" s="155"/>
      <c r="W104" s="155"/>
      <c r="X104" s="155"/>
      <c r="Y104" s="155"/>
      <c r="Z104" s="155"/>
    </row>
    <row r="105" spans="1:26" s="115" customFormat="1" x14ac:dyDescent="0.3">
      <c r="A105" s="156">
        <v>73</v>
      </c>
      <c r="B105" s="487" t="s">
        <v>523</v>
      </c>
      <c r="C105" s="487"/>
      <c r="D105" s="150"/>
      <c r="E105" s="151"/>
      <c r="F105" s="161">
        <f>D105</f>
        <v>0</v>
      </c>
      <c r="G105" s="153"/>
      <c r="H105" s="153"/>
      <c r="I105" s="153"/>
      <c r="J105" s="153"/>
      <c r="K105" s="157"/>
      <c r="L105" s="153"/>
      <c r="M105" s="153"/>
      <c r="N105" s="153"/>
      <c r="O105" s="153"/>
      <c r="P105" s="153"/>
      <c r="Q105" s="153"/>
      <c r="R105" s="153"/>
      <c r="S105" s="153"/>
      <c r="T105" s="153"/>
      <c r="U105" s="160"/>
      <c r="V105" s="155"/>
      <c r="W105" s="155"/>
      <c r="X105" s="155"/>
      <c r="Y105" s="155"/>
      <c r="Z105" s="155"/>
    </row>
    <row r="106" spans="1:26" s="115" customFormat="1" x14ac:dyDescent="0.3">
      <c r="A106" s="156">
        <v>74</v>
      </c>
      <c r="B106" s="487" t="s">
        <v>525</v>
      </c>
      <c r="C106" s="487"/>
      <c r="D106" s="150"/>
      <c r="E106" s="151"/>
      <c r="F106" s="152"/>
      <c r="G106" s="153"/>
      <c r="H106" s="162">
        <f>D106</f>
        <v>0</v>
      </c>
      <c r="I106" s="153"/>
      <c r="J106" s="153"/>
      <c r="K106" s="157"/>
      <c r="L106" s="153"/>
      <c r="M106" s="153"/>
      <c r="N106" s="153"/>
      <c r="O106" s="153"/>
      <c r="P106" s="153"/>
      <c r="Q106" s="153"/>
      <c r="R106" s="153"/>
      <c r="S106" s="153"/>
      <c r="T106" s="153"/>
      <c r="U106" s="160"/>
      <c r="V106" s="155"/>
      <c r="W106" s="155"/>
      <c r="X106" s="155"/>
      <c r="Y106" s="155"/>
      <c r="Z106" s="155"/>
    </row>
    <row r="107" spans="1:26" s="115" customFormat="1" x14ac:dyDescent="0.3">
      <c r="A107" s="156">
        <v>75</v>
      </c>
      <c r="B107" s="487" t="s">
        <v>526</v>
      </c>
      <c r="C107" s="487"/>
      <c r="D107" s="150"/>
      <c r="E107" s="151"/>
      <c r="F107" s="152"/>
      <c r="G107" s="153"/>
      <c r="H107" s="162">
        <f>D107</f>
        <v>0</v>
      </c>
      <c r="I107" s="153"/>
      <c r="J107" s="153"/>
      <c r="K107" s="157"/>
      <c r="L107" s="153"/>
      <c r="M107" s="153"/>
      <c r="N107" s="153"/>
      <c r="O107" s="153"/>
      <c r="P107" s="153"/>
      <c r="Q107" s="153"/>
      <c r="R107" s="153"/>
      <c r="S107" s="153"/>
      <c r="T107" s="153"/>
      <c r="U107" s="160"/>
      <c r="V107" s="155"/>
      <c r="W107" s="155"/>
      <c r="X107" s="155"/>
      <c r="Y107" s="155"/>
      <c r="Z107" s="155"/>
    </row>
    <row r="108" spans="1:26" s="115" customFormat="1" x14ac:dyDescent="0.3">
      <c r="A108" s="156">
        <v>76</v>
      </c>
      <c r="B108" s="487" t="s">
        <v>527</v>
      </c>
      <c r="C108" s="487"/>
      <c r="D108" s="153"/>
      <c r="E108" s="151"/>
      <c r="F108" s="152"/>
      <c r="G108" s="153"/>
      <c r="H108" s="153"/>
      <c r="I108" s="153"/>
      <c r="J108" s="153"/>
      <c r="K108" s="157"/>
      <c r="L108" s="153"/>
      <c r="M108" s="153"/>
      <c r="N108" s="153"/>
      <c r="O108" s="153"/>
      <c r="P108" s="153"/>
      <c r="Q108" s="153"/>
      <c r="R108" s="153"/>
      <c r="S108" s="153"/>
      <c r="T108" s="153"/>
      <c r="U108" s="160"/>
      <c r="V108" s="155"/>
      <c r="W108" s="155"/>
      <c r="X108" s="155"/>
      <c r="Y108" s="155"/>
      <c r="Z108" s="155"/>
    </row>
    <row r="109" spans="1:26" s="115" customFormat="1" x14ac:dyDescent="0.3">
      <c r="A109" s="156" t="s">
        <v>491</v>
      </c>
      <c r="B109" s="487" t="s">
        <v>572</v>
      </c>
      <c r="C109" s="487"/>
      <c r="D109" s="150"/>
      <c r="E109" s="151"/>
      <c r="F109" s="152"/>
      <c r="G109" s="153"/>
      <c r="H109" s="153"/>
      <c r="I109" s="153"/>
      <c r="J109" s="153"/>
      <c r="K109" s="157"/>
      <c r="L109" s="153"/>
      <c r="M109" s="153"/>
      <c r="N109" s="153"/>
      <c r="O109" s="153"/>
      <c r="P109" s="153"/>
      <c r="Q109" s="153"/>
      <c r="R109" s="162">
        <f>D109</f>
        <v>0</v>
      </c>
      <c r="S109" s="153"/>
      <c r="T109" s="153"/>
      <c r="U109" s="160"/>
      <c r="V109" s="155"/>
      <c r="W109" s="155"/>
      <c r="X109" s="155"/>
      <c r="Y109" s="155"/>
      <c r="Z109" s="155"/>
    </row>
    <row r="110" spans="1:26" s="115" customFormat="1" x14ac:dyDescent="0.3">
      <c r="A110" s="156" t="s">
        <v>492</v>
      </c>
      <c r="B110" s="487" t="s">
        <v>573</v>
      </c>
      <c r="C110" s="487"/>
      <c r="D110" s="150"/>
      <c r="E110" s="151"/>
      <c r="F110" s="152"/>
      <c r="G110" s="153"/>
      <c r="H110" s="153"/>
      <c r="I110" s="153"/>
      <c r="J110" s="153"/>
      <c r="K110" s="157"/>
      <c r="L110" s="153"/>
      <c r="M110" s="153"/>
      <c r="N110" s="153"/>
      <c r="O110" s="153"/>
      <c r="P110" s="153"/>
      <c r="Q110" s="153"/>
      <c r="R110" s="162">
        <f>D110</f>
        <v>0</v>
      </c>
      <c r="S110" s="153"/>
      <c r="T110" s="153"/>
      <c r="U110" s="160"/>
      <c r="V110" s="155"/>
      <c r="W110" s="155"/>
      <c r="X110" s="155"/>
      <c r="Y110" s="155"/>
      <c r="Z110" s="155"/>
    </row>
    <row r="111" spans="1:26" s="115" customFormat="1" x14ac:dyDescent="0.3">
      <c r="A111" s="156" t="s">
        <v>493</v>
      </c>
      <c r="B111" s="487" t="s">
        <v>574</v>
      </c>
      <c r="C111" s="487"/>
      <c r="D111" s="150"/>
      <c r="E111" s="151"/>
      <c r="F111" s="152"/>
      <c r="G111" s="153"/>
      <c r="H111" s="153"/>
      <c r="I111" s="153"/>
      <c r="J111" s="153"/>
      <c r="K111" s="157"/>
      <c r="L111" s="153"/>
      <c r="M111" s="153"/>
      <c r="N111" s="153"/>
      <c r="O111" s="153"/>
      <c r="P111" s="153"/>
      <c r="Q111" s="153"/>
      <c r="R111" s="153"/>
      <c r="S111" s="153"/>
      <c r="T111" s="153"/>
      <c r="U111" s="160"/>
      <c r="V111" s="173">
        <f>D111</f>
        <v>0</v>
      </c>
      <c r="W111" s="155"/>
      <c r="X111" s="155"/>
      <c r="Y111" s="155"/>
      <c r="Z111" s="155"/>
    </row>
    <row r="112" spans="1:26" s="115" customFormat="1" x14ac:dyDescent="0.3">
      <c r="A112" s="156" t="s">
        <v>97</v>
      </c>
      <c r="B112" s="487" t="s">
        <v>575</v>
      </c>
      <c r="C112" s="487"/>
      <c r="D112" s="150"/>
      <c r="E112" s="151"/>
      <c r="F112" s="152"/>
      <c r="G112" s="153"/>
      <c r="H112" s="153"/>
      <c r="I112" s="153"/>
      <c r="J112" s="153"/>
      <c r="K112" s="157"/>
      <c r="L112" s="153"/>
      <c r="M112" s="153"/>
      <c r="N112" s="153"/>
      <c r="O112" s="153"/>
      <c r="P112" s="153"/>
      <c r="Q112" s="153"/>
      <c r="R112" s="153"/>
      <c r="S112" s="153"/>
      <c r="T112" s="153"/>
      <c r="U112" s="160"/>
      <c r="V112" s="173">
        <f>D112</f>
        <v>0</v>
      </c>
      <c r="W112" s="155"/>
      <c r="X112" s="155"/>
      <c r="Y112" s="155"/>
      <c r="Z112" s="155"/>
    </row>
    <row r="113" spans="1:26" s="115" customFormat="1" x14ac:dyDescent="0.3">
      <c r="A113" s="156" t="s">
        <v>490</v>
      </c>
      <c r="B113" s="487" t="s">
        <v>576</v>
      </c>
      <c r="C113" s="487"/>
      <c r="D113" s="150"/>
      <c r="E113" s="151"/>
      <c r="F113" s="152"/>
      <c r="G113" s="153"/>
      <c r="H113" s="153"/>
      <c r="I113" s="153"/>
      <c r="J113" s="153"/>
      <c r="K113" s="157"/>
      <c r="L113" s="153"/>
      <c r="M113" s="153"/>
      <c r="N113" s="153"/>
      <c r="O113" s="153"/>
      <c r="P113" s="162">
        <f>D113</f>
        <v>0</v>
      </c>
      <c r="Q113" s="153"/>
      <c r="R113" s="153"/>
      <c r="S113" s="153"/>
      <c r="T113" s="153"/>
      <c r="U113" s="160"/>
      <c r="V113" s="155"/>
      <c r="W113" s="155"/>
      <c r="X113" s="155"/>
      <c r="Y113" s="155"/>
      <c r="Z113" s="155"/>
    </row>
    <row r="114" spans="1:26" s="115" customFormat="1" x14ac:dyDescent="0.3">
      <c r="A114" s="156" t="s">
        <v>430</v>
      </c>
      <c r="B114" s="487" t="s">
        <v>577</v>
      </c>
      <c r="C114" s="487"/>
      <c r="D114" s="150"/>
      <c r="E114" s="151"/>
      <c r="F114" s="152"/>
      <c r="G114" s="153"/>
      <c r="H114" s="153"/>
      <c r="I114" s="153"/>
      <c r="J114" s="153"/>
      <c r="K114" s="157"/>
      <c r="L114" s="153"/>
      <c r="M114" s="153"/>
      <c r="N114" s="153"/>
      <c r="O114" s="153"/>
      <c r="P114" s="153"/>
      <c r="Q114" s="153"/>
      <c r="R114" s="153"/>
      <c r="S114" s="153"/>
      <c r="T114" s="153"/>
      <c r="U114" s="160"/>
      <c r="V114" s="173">
        <f>D114</f>
        <v>0</v>
      </c>
      <c r="W114" s="155"/>
      <c r="X114" s="155"/>
      <c r="Y114" s="155"/>
      <c r="Z114" s="155"/>
    </row>
    <row r="115" spans="1:26" s="115" customFormat="1" x14ac:dyDescent="0.3">
      <c r="A115" s="156">
        <v>78</v>
      </c>
      <c r="B115" s="487"/>
      <c r="C115" s="487"/>
      <c r="D115" s="150"/>
      <c r="E115" s="151"/>
      <c r="F115" s="152"/>
      <c r="G115" s="153"/>
      <c r="H115" s="153"/>
      <c r="I115" s="153"/>
      <c r="J115" s="153"/>
      <c r="K115" s="157"/>
      <c r="L115" s="153"/>
      <c r="M115" s="153"/>
      <c r="N115" s="153"/>
      <c r="O115" s="153"/>
      <c r="P115" s="153"/>
      <c r="Q115" s="153"/>
      <c r="R115" s="153"/>
      <c r="S115" s="153"/>
      <c r="T115" s="153"/>
      <c r="U115" s="160"/>
      <c r="V115" s="155"/>
      <c r="W115" s="155"/>
      <c r="X115" s="155"/>
      <c r="Y115" s="155"/>
      <c r="Z115" s="155"/>
    </row>
    <row r="116" spans="1:26" s="115" customFormat="1" x14ac:dyDescent="0.3">
      <c r="A116" s="156" t="s">
        <v>482</v>
      </c>
      <c r="B116" s="487" t="s">
        <v>553</v>
      </c>
      <c r="C116" s="487"/>
      <c r="D116" s="150"/>
      <c r="E116" s="151"/>
      <c r="F116" s="152"/>
      <c r="G116" s="153"/>
      <c r="H116" s="153"/>
      <c r="I116" s="162">
        <f>D116</f>
        <v>0</v>
      </c>
      <c r="J116" s="153"/>
      <c r="K116" s="157"/>
      <c r="L116" s="153"/>
      <c r="M116" s="153"/>
      <c r="N116" s="153"/>
      <c r="O116" s="153"/>
      <c r="P116" s="153"/>
      <c r="Q116" s="153"/>
      <c r="R116" s="153"/>
      <c r="S116" s="153"/>
      <c r="T116" s="153"/>
      <c r="U116" s="160"/>
      <c r="V116" s="155"/>
      <c r="W116" s="155"/>
      <c r="X116" s="155"/>
      <c r="Y116" s="155"/>
      <c r="Z116" s="155"/>
    </row>
    <row r="117" spans="1:26" s="115" customFormat="1" x14ac:dyDescent="0.3">
      <c r="A117" s="156" t="s">
        <v>483</v>
      </c>
      <c r="B117" s="487" t="s">
        <v>558</v>
      </c>
      <c r="C117" s="487"/>
      <c r="D117" s="150"/>
      <c r="E117" s="151"/>
      <c r="F117" s="152"/>
      <c r="G117" s="153"/>
      <c r="H117" s="162">
        <f>D117</f>
        <v>0</v>
      </c>
      <c r="I117" s="153"/>
      <c r="J117" s="153"/>
      <c r="K117" s="157"/>
      <c r="L117" s="153"/>
      <c r="M117" s="153"/>
      <c r="N117" s="153"/>
      <c r="O117" s="153"/>
      <c r="P117" s="153"/>
      <c r="Q117" s="153"/>
      <c r="R117" s="153"/>
      <c r="S117" s="153"/>
      <c r="T117" s="153"/>
      <c r="U117" s="160"/>
      <c r="V117" s="155"/>
      <c r="W117" s="155"/>
      <c r="X117" s="155"/>
      <c r="Y117" s="155"/>
      <c r="Z117" s="155"/>
    </row>
    <row r="118" spans="1:26" s="115" customFormat="1" x14ac:dyDescent="0.3">
      <c r="A118" s="156" t="s">
        <v>473</v>
      </c>
      <c r="B118" s="487" t="s">
        <v>543</v>
      </c>
      <c r="C118" s="487"/>
      <c r="D118" s="150"/>
      <c r="E118" s="151"/>
      <c r="F118" s="152"/>
      <c r="G118" s="153"/>
      <c r="H118" s="153"/>
      <c r="I118" s="162">
        <f>D118</f>
        <v>0</v>
      </c>
      <c r="J118" s="153"/>
      <c r="K118" s="157"/>
      <c r="L118" s="153"/>
      <c r="M118" s="153"/>
      <c r="N118" s="153"/>
      <c r="O118" s="153"/>
      <c r="P118" s="153"/>
      <c r="Q118" s="153"/>
      <c r="R118" s="153"/>
      <c r="S118" s="153"/>
      <c r="T118" s="153"/>
      <c r="U118" s="160"/>
      <c r="V118" s="155"/>
      <c r="W118" s="155"/>
      <c r="X118" s="155"/>
      <c r="Y118" s="155"/>
      <c r="Z118" s="155"/>
    </row>
    <row r="119" spans="1:26" s="115" customFormat="1" x14ac:dyDescent="0.3">
      <c r="A119" s="156" t="s">
        <v>484</v>
      </c>
      <c r="B119" s="487" t="s">
        <v>555</v>
      </c>
      <c r="C119" s="487"/>
      <c r="D119" s="150"/>
      <c r="E119" s="151"/>
      <c r="F119" s="152"/>
      <c r="G119" s="153"/>
      <c r="H119" s="153"/>
      <c r="I119" s="162"/>
      <c r="J119" s="153"/>
      <c r="K119" s="157"/>
      <c r="L119" s="153"/>
      <c r="M119" s="153"/>
      <c r="N119" s="153"/>
      <c r="O119" s="153"/>
      <c r="P119" s="153"/>
      <c r="Q119" s="153"/>
      <c r="R119" s="153"/>
      <c r="S119" s="153"/>
      <c r="T119" s="153"/>
      <c r="U119" s="160"/>
      <c r="V119" s="155"/>
      <c r="W119" s="155"/>
      <c r="X119" s="155"/>
      <c r="Y119" s="155"/>
      <c r="Z119" s="155"/>
    </row>
    <row r="120" spans="1:26" s="115" customFormat="1" x14ac:dyDescent="0.3">
      <c r="A120" s="156">
        <v>79</v>
      </c>
      <c r="B120" s="487" t="s">
        <v>548</v>
      </c>
      <c r="C120" s="487"/>
      <c r="D120" s="150"/>
      <c r="E120" s="151"/>
      <c r="F120" s="159">
        <f>D120</f>
        <v>0</v>
      </c>
      <c r="G120" s="153"/>
      <c r="H120" s="153"/>
      <c r="I120" s="153"/>
      <c r="J120" s="153"/>
      <c r="K120" s="157"/>
      <c r="L120" s="153"/>
      <c r="M120" s="153"/>
      <c r="N120" s="153"/>
      <c r="O120" s="153"/>
      <c r="P120" s="153"/>
      <c r="Q120" s="153"/>
      <c r="R120" s="153"/>
      <c r="S120" s="153"/>
      <c r="T120" s="153"/>
      <c r="U120" s="160"/>
      <c r="V120" s="155"/>
      <c r="W120" s="155"/>
      <c r="X120" s="155"/>
      <c r="Y120" s="155"/>
      <c r="Z120" s="155"/>
    </row>
    <row r="121" spans="1:26" s="115" customFormat="1" x14ac:dyDescent="0.3">
      <c r="A121" s="156" t="s">
        <v>98</v>
      </c>
      <c r="B121" s="487" t="s">
        <v>579</v>
      </c>
      <c r="C121" s="487"/>
      <c r="D121" s="150"/>
      <c r="E121" s="151"/>
      <c r="F121" s="152"/>
      <c r="G121" s="153"/>
      <c r="H121" s="153"/>
      <c r="I121" s="153"/>
      <c r="J121" s="153"/>
      <c r="K121" s="157"/>
      <c r="L121" s="153"/>
      <c r="M121" s="153"/>
      <c r="N121" s="150">
        <f>-D121</f>
        <v>0</v>
      </c>
      <c r="O121" s="153"/>
      <c r="P121" s="153"/>
      <c r="Q121" s="153"/>
      <c r="R121" s="153"/>
      <c r="S121" s="153"/>
      <c r="T121" s="153"/>
      <c r="U121" s="160"/>
      <c r="V121" s="155"/>
      <c r="W121" s="155"/>
      <c r="X121" s="155"/>
      <c r="Y121" s="155"/>
      <c r="Z121" s="155"/>
    </row>
    <row r="122" spans="1:26" s="115" customFormat="1" x14ac:dyDescent="0.3">
      <c r="A122" s="156" t="s">
        <v>431</v>
      </c>
      <c r="B122" s="487" t="s">
        <v>580</v>
      </c>
      <c r="C122" s="487"/>
      <c r="D122" s="150"/>
      <c r="E122" s="151"/>
      <c r="F122" s="152"/>
      <c r="G122" s="153"/>
      <c r="H122" s="153"/>
      <c r="I122" s="153"/>
      <c r="J122" s="153"/>
      <c r="K122" s="157"/>
      <c r="L122" s="153"/>
      <c r="M122" s="153"/>
      <c r="N122" s="153"/>
      <c r="O122" s="153"/>
      <c r="P122" s="153"/>
      <c r="Q122" s="153"/>
      <c r="R122" s="153"/>
      <c r="S122" s="153"/>
      <c r="T122" s="161">
        <f>D122</f>
        <v>0</v>
      </c>
      <c r="U122" s="160"/>
      <c r="V122" s="155"/>
      <c r="W122" s="155"/>
      <c r="X122" s="155"/>
      <c r="Y122" s="155"/>
      <c r="Z122" s="155"/>
    </row>
    <row r="123" spans="1:26" s="115" customFormat="1" x14ac:dyDescent="0.3">
      <c r="A123" s="156" t="s">
        <v>474</v>
      </c>
      <c r="B123" s="487" t="s">
        <v>586</v>
      </c>
      <c r="C123" s="487"/>
      <c r="D123" s="150"/>
      <c r="E123" s="151"/>
      <c r="F123" s="152"/>
      <c r="G123" s="153"/>
      <c r="H123" s="153"/>
      <c r="I123" s="153"/>
      <c r="J123" s="153"/>
      <c r="K123" s="157"/>
      <c r="L123" s="153"/>
      <c r="M123" s="153"/>
      <c r="N123" s="153"/>
      <c r="O123" s="153"/>
      <c r="P123" s="162">
        <f>-D123</f>
        <v>0</v>
      </c>
      <c r="Q123" s="153"/>
      <c r="R123" s="153"/>
      <c r="S123" s="153"/>
      <c r="T123" s="153"/>
      <c r="U123" s="160"/>
      <c r="V123" s="155"/>
      <c r="W123" s="155"/>
      <c r="X123" s="155"/>
      <c r="Y123" s="155"/>
      <c r="Z123" s="155"/>
    </row>
    <row r="124" spans="1:26" s="115" customFormat="1" x14ac:dyDescent="0.3">
      <c r="A124" s="156" t="s">
        <v>475</v>
      </c>
      <c r="B124" s="487" t="s">
        <v>581</v>
      </c>
      <c r="C124" s="487"/>
      <c r="D124" s="150"/>
      <c r="E124" s="151"/>
      <c r="F124" s="152"/>
      <c r="G124" s="153"/>
      <c r="H124" s="153"/>
      <c r="I124" s="153"/>
      <c r="J124" s="153"/>
      <c r="K124" s="157"/>
      <c r="L124" s="153"/>
      <c r="M124" s="153"/>
      <c r="N124" s="153"/>
      <c r="O124" s="153"/>
      <c r="P124" s="162">
        <f>D124</f>
        <v>0</v>
      </c>
      <c r="Q124" s="153"/>
      <c r="R124" s="153"/>
      <c r="S124" s="153"/>
      <c r="T124" s="153"/>
      <c r="U124" s="160"/>
      <c r="V124" s="155"/>
      <c r="W124" s="155"/>
      <c r="X124" s="155"/>
      <c r="Y124" s="155"/>
      <c r="Z124" s="155"/>
    </row>
    <row r="125" spans="1:26" s="115" customFormat="1" x14ac:dyDescent="0.3">
      <c r="A125" s="156" t="s">
        <v>485</v>
      </c>
      <c r="B125" s="487" t="s">
        <v>582</v>
      </c>
      <c r="C125" s="487"/>
      <c r="D125" s="150"/>
      <c r="E125" s="151"/>
      <c r="F125" s="152"/>
      <c r="G125" s="153"/>
      <c r="H125" s="153"/>
      <c r="I125" s="153"/>
      <c r="J125" s="153"/>
      <c r="K125" s="157"/>
      <c r="L125" s="153"/>
      <c r="M125" s="153"/>
      <c r="N125" s="162">
        <f>-D125</f>
        <v>0</v>
      </c>
      <c r="O125" s="153"/>
      <c r="P125" s="153"/>
      <c r="Q125" s="153"/>
      <c r="R125" s="153"/>
      <c r="S125" s="153"/>
      <c r="T125" s="153"/>
      <c r="U125" s="160"/>
      <c r="V125" s="155"/>
      <c r="W125" s="155"/>
      <c r="X125" s="155"/>
      <c r="Y125" s="155"/>
      <c r="Z125" s="155"/>
    </row>
    <row r="126" spans="1:26" s="115" customFormat="1" x14ac:dyDescent="0.3">
      <c r="A126" s="156" t="s">
        <v>466</v>
      </c>
      <c r="B126" s="487" t="s">
        <v>583</v>
      </c>
      <c r="C126" s="487"/>
      <c r="D126" s="150"/>
      <c r="E126" s="151"/>
      <c r="F126" s="152"/>
      <c r="G126" s="153"/>
      <c r="H126" s="153"/>
      <c r="I126" s="153"/>
      <c r="J126" s="153"/>
      <c r="K126" s="157"/>
      <c r="L126" s="153"/>
      <c r="M126" s="153"/>
      <c r="N126" s="153"/>
      <c r="O126" s="153"/>
      <c r="P126" s="153"/>
      <c r="Q126" s="153"/>
      <c r="R126" s="153"/>
      <c r="S126" s="153"/>
      <c r="T126" s="161">
        <f>D126</f>
        <v>0</v>
      </c>
      <c r="U126" s="160"/>
      <c r="V126" s="155"/>
      <c r="W126" s="155"/>
      <c r="X126" s="155"/>
      <c r="Y126" s="155"/>
      <c r="Z126" s="155"/>
    </row>
    <row r="127" spans="1:26" s="115" customFormat="1" x14ac:dyDescent="0.3">
      <c r="A127" s="156">
        <v>83</v>
      </c>
      <c r="B127" s="487" t="s">
        <v>584</v>
      </c>
      <c r="C127" s="487"/>
      <c r="D127" s="150"/>
      <c r="E127" s="151"/>
      <c r="F127" s="152"/>
      <c r="G127" s="153"/>
      <c r="H127" s="153"/>
      <c r="I127" s="153"/>
      <c r="J127" s="153"/>
      <c r="K127" s="157"/>
      <c r="L127" s="153"/>
      <c r="M127" s="153"/>
      <c r="N127" s="153"/>
      <c r="O127" s="162">
        <f>-D127</f>
        <v>0</v>
      </c>
      <c r="P127" s="153"/>
      <c r="Q127" s="153"/>
      <c r="R127" s="153"/>
      <c r="S127" s="153"/>
      <c r="T127" s="153"/>
      <c r="U127" s="160"/>
      <c r="V127" s="155"/>
      <c r="W127" s="155"/>
      <c r="X127" s="155"/>
      <c r="Y127" s="155"/>
      <c r="Z127" s="155"/>
    </row>
    <row r="128" spans="1:26" s="115" customFormat="1" x14ac:dyDescent="0.3">
      <c r="A128" s="156">
        <v>84</v>
      </c>
      <c r="B128" s="488" t="s">
        <v>585</v>
      </c>
      <c r="C128" s="488"/>
      <c r="D128" s="150"/>
      <c r="E128" s="151"/>
      <c r="F128" s="152"/>
      <c r="G128" s="153"/>
      <c r="H128" s="153"/>
      <c r="I128" s="153"/>
      <c r="J128" s="153"/>
      <c r="K128" s="163"/>
      <c r="L128" s="153"/>
      <c r="M128" s="153"/>
      <c r="N128" s="153"/>
      <c r="O128" s="153"/>
      <c r="P128" s="153"/>
      <c r="Q128" s="153"/>
      <c r="R128" s="153"/>
      <c r="S128" s="153"/>
      <c r="T128" s="161"/>
      <c r="U128" s="160"/>
      <c r="V128" s="155"/>
      <c r="W128" s="155"/>
      <c r="X128" s="155"/>
      <c r="Y128" s="155"/>
      <c r="Z128" s="155"/>
    </row>
    <row r="129" spans="1:26" x14ac:dyDescent="0.3">
      <c r="A129" s="164" t="s">
        <v>99</v>
      </c>
      <c r="B129" s="165"/>
      <c r="C129" s="165"/>
      <c r="D129" s="166"/>
      <c r="E129" s="167"/>
      <c r="F129" s="168">
        <f>SUM(F74:F128)</f>
        <v>0</v>
      </c>
      <c r="G129" s="168">
        <f t="shared" ref="G129:W129" si="1">SUM(G74:G128)</f>
        <v>0</v>
      </c>
      <c r="H129" s="168">
        <f t="shared" si="1"/>
        <v>0</v>
      </c>
      <c r="I129" s="168">
        <f t="shared" si="1"/>
        <v>0</v>
      </c>
      <c r="J129" s="168"/>
      <c r="K129" s="168">
        <f t="shared" si="1"/>
        <v>0</v>
      </c>
      <c r="L129" s="168">
        <f t="shared" si="1"/>
        <v>0</v>
      </c>
      <c r="M129" s="168">
        <f t="shared" si="1"/>
        <v>0</v>
      </c>
      <c r="N129" s="168">
        <f>SUM(N74:N128)</f>
        <v>0</v>
      </c>
      <c r="O129" s="168">
        <f>SUM(O74:O128)</f>
        <v>0</v>
      </c>
      <c r="P129" s="168">
        <f>SUM(P74:P128)</f>
        <v>0</v>
      </c>
      <c r="Q129" s="168">
        <f t="shared" si="1"/>
        <v>0</v>
      </c>
      <c r="R129" s="168">
        <f t="shared" si="1"/>
        <v>0</v>
      </c>
      <c r="S129" s="168">
        <f t="shared" si="1"/>
        <v>0</v>
      </c>
      <c r="T129" s="168">
        <f t="shared" si="1"/>
        <v>0</v>
      </c>
      <c r="U129" s="168">
        <f t="shared" si="1"/>
        <v>0</v>
      </c>
      <c r="V129" s="168">
        <f t="shared" si="1"/>
        <v>0</v>
      </c>
      <c r="W129" s="168">
        <f t="shared" si="1"/>
        <v>0</v>
      </c>
      <c r="X129" s="168">
        <f>SUM(F129:W129)</f>
        <v>0</v>
      </c>
      <c r="Y129" s="168" t="e">
        <f>#REF!</f>
        <v>#REF!</v>
      </c>
      <c r="Z129" s="168" t="e">
        <f>X129-Y129</f>
        <v>#REF!</v>
      </c>
    </row>
    <row r="130" spans="1:26" x14ac:dyDescent="0.3">
      <c r="B130" s="5"/>
      <c r="C130" s="5"/>
    </row>
    <row r="131" spans="1:26" x14ac:dyDescent="0.3">
      <c r="B131" s="5"/>
      <c r="C131" s="5"/>
    </row>
    <row r="132" spans="1:26" x14ac:dyDescent="0.3">
      <c r="B132" s="5"/>
      <c r="C132" s="5"/>
    </row>
    <row r="133" spans="1:26" x14ac:dyDescent="0.3">
      <c r="B133" s="5"/>
      <c r="C133" s="5"/>
    </row>
  </sheetData>
  <mergeCells count="63">
    <mergeCell ref="X72:Z72"/>
    <mergeCell ref="B73:C73"/>
    <mergeCell ref="B79:C79"/>
    <mergeCell ref="A2:P2"/>
    <mergeCell ref="H4:I5"/>
    <mergeCell ref="O4:P5"/>
    <mergeCell ref="A72:W72"/>
    <mergeCell ref="B74:C74"/>
    <mergeCell ref="B75:C75"/>
    <mergeCell ref="B76:C76"/>
    <mergeCell ref="B77:C77"/>
    <mergeCell ref="B78:C78"/>
    <mergeCell ref="B91:C91"/>
    <mergeCell ref="B80:C80"/>
    <mergeCell ref="B81:C81"/>
    <mergeCell ref="B82:C82"/>
    <mergeCell ref="B83:C83"/>
    <mergeCell ref="B84:C84"/>
    <mergeCell ref="B85:C85"/>
    <mergeCell ref="B86:C86"/>
    <mergeCell ref="B87:C87"/>
    <mergeCell ref="B88:C88"/>
    <mergeCell ref="B89:C89"/>
    <mergeCell ref="B90:C90"/>
    <mergeCell ref="B92:C92"/>
    <mergeCell ref="B93:C93"/>
    <mergeCell ref="B94:C94"/>
    <mergeCell ref="B95:C95"/>
    <mergeCell ref="B96:C96"/>
    <mergeCell ref="B107:C107"/>
    <mergeCell ref="T97:U97"/>
    <mergeCell ref="B98:C98"/>
    <mergeCell ref="T98:U98"/>
    <mergeCell ref="B99:C99"/>
    <mergeCell ref="B100:C100"/>
    <mergeCell ref="B101:C101"/>
    <mergeCell ref="B97:C97"/>
    <mergeCell ref="B102:C102"/>
    <mergeCell ref="B103:C103"/>
    <mergeCell ref="B104:C104"/>
    <mergeCell ref="B105:C105"/>
    <mergeCell ref="B106:C106"/>
    <mergeCell ref="B119:C119"/>
    <mergeCell ref="B108:C108"/>
    <mergeCell ref="B109:C109"/>
    <mergeCell ref="B110:C110"/>
    <mergeCell ref="B111:C111"/>
    <mergeCell ref="B112:C112"/>
    <mergeCell ref="B113:C113"/>
    <mergeCell ref="B114:C114"/>
    <mergeCell ref="B115:C115"/>
    <mergeCell ref="B116:C116"/>
    <mergeCell ref="B117:C117"/>
    <mergeCell ref="B118:C118"/>
    <mergeCell ref="B126:C126"/>
    <mergeCell ref="B127:C127"/>
    <mergeCell ref="B128:C128"/>
    <mergeCell ref="B120:C120"/>
    <mergeCell ref="B121:C121"/>
    <mergeCell ref="B122:C122"/>
    <mergeCell ref="B123:C123"/>
    <mergeCell ref="B124:C124"/>
    <mergeCell ref="B125:C125"/>
  </mergeCells>
  <pageMargins left="0.7" right="0.7" top="0.75" bottom="0.75" header="0.3" footer="0.3"/>
  <pageSetup paperSize="8"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Z122"/>
  <sheetViews>
    <sheetView zoomScale="70" zoomScaleNormal="70" zoomScaleSheetLayoutView="80" workbookViewId="0">
      <pane ySplit="2" topLeftCell="A3" activePane="bottomLeft" state="frozen"/>
      <selection activeCell="D38" sqref="D38"/>
      <selection pane="bottomLeft" activeCell="B3" sqref="B3"/>
    </sheetView>
  </sheetViews>
  <sheetFormatPr defaultColWidth="9.109375" defaultRowHeight="15.6" x14ac:dyDescent="0.3"/>
  <cols>
    <col min="1" max="1" width="72.6640625" style="286" customWidth="1"/>
    <col min="2" max="2" width="16.88671875" style="286" customWidth="1"/>
    <col min="3" max="4" width="10.6640625" style="356" bestFit="1" customWidth="1"/>
    <col min="5" max="5" width="9.6640625" style="356" bestFit="1" customWidth="1"/>
    <col min="6" max="6" width="10.6640625" style="356" bestFit="1" customWidth="1"/>
    <col min="7" max="7" width="9.6640625" style="356" bestFit="1" customWidth="1"/>
    <col min="8" max="8" width="8.6640625" style="356" bestFit="1" customWidth="1"/>
    <col min="9" max="9" width="9.6640625" style="356" bestFit="1" customWidth="1"/>
    <col min="10" max="11" width="10.6640625" style="356" bestFit="1" customWidth="1"/>
    <col min="12" max="12" width="10.6640625" style="356" customWidth="1"/>
    <col min="13" max="13" width="10.6640625" style="356" bestFit="1" customWidth="1"/>
    <col min="14" max="15" width="9.6640625" style="356" bestFit="1" customWidth="1"/>
    <col min="16" max="17" width="10.6640625" style="356" bestFit="1" customWidth="1"/>
    <col min="18" max="19" width="9.6640625" style="356" bestFit="1" customWidth="1"/>
    <col min="20" max="21" width="10.6640625" style="356" bestFit="1" customWidth="1"/>
    <col min="22" max="23" width="9.6640625" style="356" bestFit="1" customWidth="1"/>
    <col min="24" max="24" width="10.6640625" style="356" customWidth="1"/>
    <col min="25" max="25" width="59.88671875" style="286" customWidth="1"/>
    <col min="26" max="26" width="17.44140625" style="358" customWidth="1"/>
    <col min="27" max="16384" width="9.109375" style="286"/>
  </cols>
  <sheetData>
    <row r="1" spans="1:26" ht="16.2" thickBot="1" x14ac:dyDescent="0.35">
      <c r="A1" s="521" t="s">
        <v>631</v>
      </c>
      <c r="B1" s="522"/>
      <c r="C1" s="525" t="s">
        <v>1074</v>
      </c>
      <c r="D1" s="526"/>
      <c r="E1" s="526"/>
      <c r="F1" s="526"/>
      <c r="G1" s="526"/>
      <c r="H1" s="526"/>
      <c r="I1" s="526"/>
      <c r="J1" s="526"/>
      <c r="K1" s="526"/>
      <c r="L1" s="526"/>
      <c r="M1" s="526"/>
      <c r="N1" s="526"/>
      <c r="O1" s="526"/>
      <c r="P1" s="526"/>
      <c r="Q1" s="526"/>
      <c r="R1" s="526"/>
      <c r="S1" s="526"/>
      <c r="T1" s="526"/>
      <c r="U1" s="526"/>
      <c r="V1" s="526"/>
      <c r="W1" s="526"/>
      <c r="X1" s="527"/>
      <c r="Y1" s="521" t="s">
        <v>1078</v>
      </c>
      <c r="Z1" s="522"/>
    </row>
    <row r="2" spans="1:26" ht="15.75" customHeight="1" thickBot="1" x14ac:dyDescent="0.35">
      <c r="A2" s="523" t="s">
        <v>433</v>
      </c>
      <c r="B2" s="524"/>
      <c r="C2" s="361">
        <v>1</v>
      </c>
      <c r="D2" s="362">
        <v>2</v>
      </c>
      <c r="E2" s="362">
        <v>3</v>
      </c>
      <c r="F2" s="362">
        <v>4</v>
      </c>
      <c r="G2" s="362" t="s">
        <v>603</v>
      </c>
      <c r="H2" s="362" t="s">
        <v>604</v>
      </c>
      <c r="I2" s="361" t="s">
        <v>605</v>
      </c>
      <c r="J2" s="363">
        <v>6</v>
      </c>
      <c r="K2" s="361">
        <v>7</v>
      </c>
      <c r="L2" s="363">
        <v>8</v>
      </c>
      <c r="M2" s="363" t="s">
        <v>620</v>
      </c>
      <c r="N2" s="362" t="s">
        <v>621</v>
      </c>
      <c r="O2" s="363" t="s">
        <v>622</v>
      </c>
      <c r="P2" s="362" t="s">
        <v>606</v>
      </c>
      <c r="Q2" s="363" t="s">
        <v>607</v>
      </c>
      <c r="R2" s="362" t="s">
        <v>608</v>
      </c>
      <c r="S2" s="363" t="s">
        <v>623</v>
      </c>
      <c r="T2" s="362" t="s">
        <v>624</v>
      </c>
      <c r="U2" s="362" t="s">
        <v>625</v>
      </c>
      <c r="V2" s="362" t="s">
        <v>626</v>
      </c>
      <c r="W2" s="362">
        <v>12</v>
      </c>
      <c r="X2" s="364"/>
      <c r="Y2" s="523" t="s">
        <v>433</v>
      </c>
      <c r="Z2" s="524"/>
    </row>
    <row r="3" spans="1:26" ht="16.2" thickBot="1" x14ac:dyDescent="0.35">
      <c r="A3" s="287" t="s">
        <v>100</v>
      </c>
      <c r="B3" s="288">
        <v>2015</v>
      </c>
      <c r="C3" s="528" t="s">
        <v>494</v>
      </c>
      <c r="D3" s="529"/>
      <c r="E3" s="529"/>
      <c r="F3" s="529"/>
      <c r="G3" s="529"/>
      <c r="H3" s="529"/>
      <c r="I3" s="529"/>
      <c r="J3" s="529"/>
      <c r="K3" s="529"/>
      <c r="L3" s="529"/>
      <c r="M3" s="529"/>
      <c r="N3" s="529"/>
      <c r="O3" s="529"/>
      <c r="P3" s="529"/>
      <c r="Q3" s="529"/>
      <c r="R3" s="529"/>
      <c r="S3" s="529"/>
      <c r="T3" s="529"/>
      <c r="U3" s="529"/>
      <c r="V3" s="529"/>
      <c r="W3" s="529"/>
      <c r="X3" s="530"/>
      <c r="Y3" s="289" t="s">
        <v>100</v>
      </c>
      <c r="Z3" s="290"/>
    </row>
    <row r="4" spans="1:26" ht="16.2" thickBot="1" x14ac:dyDescent="0.35">
      <c r="A4" s="291" t="s">
        <v>101</v>
      </c>
      <c r="B4" s="292"/>
      <c r="C4" s="531"/>
      <c r="D4" s="532"/>
      <c r="E4" s="532"/>
      <c r="F4" s="532"/>
      <c r="G4" s="532"/>
      <c r="H4" s="532"/>
      <c r="I4" s="532"/>
      <c r="J4" s="532"/>
      <c r="K4" s="532"/>
      <c r="L4" s="532"/>
      <c r="M4" s="532"/>
      <c r="N4" s="532"/>
      <c r="O4" s="532"/>
      <c r="P4" s="532"/>
      <c r="Q4" s="532"/>
      <c r="R4" s="532"/>
      <c r="S4" s="532"/>
      <c r="T4" s="532"/>
      <c r="U4" s="532"/>
      <c r="V4" s="532"/>
      <c r="W4" s="532"/>
      <c r="X4" s="533"/>
      <c r="Y4" s="293" t="s">
        <v>101</v>
      </c>
      <c r="Z4" s="294"/>
    </row>
    <row r="5" spans="1:26" ht="16.2" thickBot="1" x14ac:dyDescent="0.35">
      <c r="A5" s="295" t="s">
        <v>102</v>
      </c>
      <c r="B5" s="292"/>
      <c r="C5" s="534"/>
      <c r="D5" s="535"/>
      <c r="E5" s="535"/>
      <c r="F5" s="535"/>
      <c r="G5" s="535"/>
      <c r="H5" s="535"/>
      <c r="I5" s="535"/>
      <c r="J5" s="535"/>
      <c r="K5" s="535"/>
      <c r="L5" s="535"/>
      <c r="M5" s="535"/>
      <c r="N5" s="535"/>
      <c r="O5" s="535"/>
      <c r="P5" s="535"/>
      <c r="Q5" s="535"/>
      <c r="R5" s="535"/>
      <c r="S5" s="535"/>
      <c r="T5" s="535"/>
      <c r="U5" s="535"/>
      <c r="V5" s="535"/>
      <c r="W5" s="535"/>
      <c r="X5" s="536"/>
      <c r="Y5" s="296" t="s">
        <v>102</v>
      </c>
      <c r="Z5" s="294"/>
    </row>
    <row r="6" spans="1:26" ht="16.2" thickBot="1" x14ac:dyDescent="0.35">
      <c r="A6" s="297" t="s">
        <v>103</v>
      </c>
      <c r="B6" s="298" t="e">
        <f>#REF!</f>
        <v>#REF!</v>
      </c>
      <c r="C6" s="301"/>
      <c r="D6" s="303" t="e">
        <f>#REF!+#REF!</f>
        <v>#REF!</v>
      </c>
      <c r="E6" s="304"/>
      <c r="F6" s="305" t="e">
        <f>#REF!</f>
        <v>#REF!</v>
      </c>
      <c r="G6" s="304"/>
      <c r="H6" s="305"/>
      <c r="I6" s="304"/>
      <c r="J6" s="365"/>
      <c r="K6" s="324"/>
      <c r="L6" s="324"/>
      <c r="M6" s="365"/>
      <c r="N6" s="324"/>
      <c r="O6" s="365"/>
      <c r="P6" s="324"/>
      <c r="Q6" s="365"/>
      <c r="R6" s="324"/>
      <c r="S6" s="365"/>
      <c r="T6" s="324"/>
      <c r="U6" s="365"/>
      <c r="V6" s="324"/>
      <c r="W6" s="365"/>
      <c r="X6" s="366" t="e">
        <f t="shared" ref="X6:X11" si="0">SUM(C6:W6)</f>
        <v>#REF!</v>
      </c>
      <c r="Y6" s="299" t="s">
        <v>103</v>
      </c>
      <c r="Z6" s="300" t="e">
        <f t="shared" ref="Z6:Z11" si="1">B6+X6</f>
        <v>#REF!</v>
      </c>
    </row>
    <row r="7" spans="1:26" ht="16.2" thickBot="1" x14ac:dyDescent="0.35">
      <c r="A7" s="297" t="s">
        <v>104</v>
      </c>
      <c r="B7" s="298" t="e">
        <f>#REF!</f>
        <v>#REF!</v>
      </c>
      <c r="C7" s="301"/>
      <c r="D7" s="303" t="e">
        <f>#REF!</f>
        <v>#REF!</v>
      </c>
      <c r="E7" s="304"/>
      <c r="F7" s="305"/>
      <c r="G7" s="304"/>
      <c r="H7" s="305"/>
      <c r="I7" s="304"/>
      <c r="J7" s="365" t="e">
        <f>#REF!+#REF!+#REF!+#REF!</f>
        <v>#REF!</v>
      </c>
      <c r="K7" s="324"/>
      <c r="L7" s="324"/>
      <c r="M7" s="365"/>
      <c r="N7" s="324"/>
      <c r="O7" s="365"/>
      <c r="P7" s="324" t="e">
        <f>#REF!</f>
        <v>#REF!</v>
      </c>
      <c r="Q7" s="365"/>
      <c r="R7" s="324" t="e">
        <f>#REF!</f>
        <v>#REF!</v>
      </c>
      <c r="S7" s="365" t="e">
        <f>#REF!</f>
        <v>#REF!</v>
      </c>
      <c r="T7" s="324"/>
      <c r="U7" s="365"/>
      <c r="V7" s="324"/>
      <c r="W7" s="365"/>
      <c r="X7" s="367" t="e">
        <f t="shared" si="0"/>
        <v>#REF!</v>
      </c>
      <c r="Y7" s="299" t="s">
        <v>104</v>
      </c>
      <c r="Z7" s="300" t="e">
        <f t="shared" si="1"/>
        <v>#REF!</v>
      </c>
    </row>
    <row r="8" spans="1:26" ht="16.2" thickBot="1" x14ac:dyDescent="0.35">
      <c r="A8" s="297" t="s">
        <v>105</v>
      </c>
      <c r="B8" s="298" t="e">
        <f>#REF!</f>
        <v>#REF!</v>
      </c>
      <c r="C8" s="301"/>
      <c r="D8" s="303" t="e">
        <f>#REF!</f>
        <v>#REF!</v>
      </c>
      <c r="E8" s="304"/>
      <c r="F8" s="305"/>
      <c r="G8" s="304"/>
      <c r="H8" s="305"/>
      <c r="I8" s="304"/>
      <c r="J8" s="365"/>
      <c r="K8" s="324"/>
      <c r="L8" s="324"/>
      <c r="M8" s="365"/>
      <c r="N8" s="324"/>
      <c r="O8" s="365"/>
      <c r="P8" s="324"/>
      <c r="Q8" s="365"/>
      <c r="R8" s="324"/>
      <c r="S8" s="365"/>
      <c r="T8" s="324"/>
      <c r="U8" s="365"/>
      <c r="V8" s="324"/>
      <c r="W8" s="365"/>
      <c r="X8" s="367" t="e">
        <f t="shared" si="0"/>
        <v>#REF!</v>
      </c>
      <c r="Y8" s="299" t="s">
        <v>105</v>
      </c>
      <c r="Z8" s="300" t="e">
        <f t="shared" si="1"/>
        <v>#REF!</v>
      </c>
    </row>
    <row r="9" spans="1:26" ht="16.2" thickBot="1" x14ac:dyDescent="0.35">
      <c r="A9" s="297" t="s">
        <v>106</v>
      </c>
      <c r="B9" s="298" t="e">
        <f>#REF!</f>
        <v>#REF!</v>
      </c>
      <c r="C9" s="301"/>
      <c r="D9" s="303" t="e">
        <f>#REF!+#REF!</f>
        <v>#REF!</v>
      </c>
      <c r="E9" s="304"/>
      <c r="F9" s="305" t="e">
        <f>#REF!</f>
        <v>#REF!</v>
      </c>
      <c r="G9" s="304"/>
      <c r="H9" s="305"/>
      <c r="I9" s="304"/>
      <c r="J9" s="365"/>
      <c r="K9" s="324"/>
      <c r="L9" s="324"/>
      <c r="M9" s="365"/>
      <c r="N9" s="324"/>
      <c r="O9" s="365"/>
      <c r="P9" s="324"/>
      <c r="Q9" s="365"/>
      <c r="R9" s="324"/>
      <c r="S9" s="365"/>
      <c r="T9" s="324"/>
      <c r="U9" s="365"/>
      <c r="V9" s="324"/>
      <c r="W9" s="365"/>
      <c r="X9" s="367" t="e">
        <f t="shared" si="0"/>
        <v>#REF!</v>
      </c>
      <c r="Y9" s="299" t="s">
        <v>106</v>
      </c>
      <c r="Z9" s="300" t="e">
        <f t="shared" si="1"/>
        <v>#REF!</v>
      </c>
    </row>
    <row r="10" spans="1:26" ht="16.2" thickBot="1" x14ac:dyDescent="0.35">
      <c r="A10" s="297" t="s">
        <v>107</v>
      </c>
      <c r="B10" s="298" t="e">
        <f>#REF!</f>
        <v>#REF!</v>
      </c>
      <c r="C10" s="301"/>
      <c r="D10" s="303" t="e">
        <f>#REF!</f>
        <v>#REF!</v>
      </c>
      <c r="E10" s="304"/>
      <c r="F10" s="305"/>
      <c r="G10" s="304"/>
      <c r="H10" s="305"/>
      <c r="I10" s="304"/>
      <c r="J10" s="365"/>
      <c r="K10" s="324"/>
      <c r="L10" s="324"/>
      <c r="M10" s="365"/>
      <c r="N10" s="324"/>
      <c r="O10" s="365"/>
      <c r="P10" s="324"/>
      <c r="Q10" s="365"/>
      <c r="R10" s="324"/>
      <c r="S10" s="365"/>
      <c r="T10" s="324"/>
      <c r="U10" s="365"/>
      <c r="V10" s="324"/>
      <c r="W10" s="365"/>
      <c r="X10" s="367" t="e">
        <f t="shared" si="0"/>
        <v>#REF!</v>
      </c>
      <c r="Y10" s="299" t="s">
        <v>107</v>
      </c>
      <c r="Z10" s="300" t="e">
        <f t="shared" si="1"/>
        <v>#REF!</v>
      </c>
    </row>
    <row r="11" spans="1:26" ht="16.2" thickBot="1" x14ac:dyDescent="0.35">
      <c r="A11" s="297" t="s">
        <v>108</v>
      </c>
      <c r="B11" s="306" t="e">
        <f>#REF!</f>
        <v>#REF!</v>
      </c>
      <c r="C11" s="301"/>
      <c r="D11" s="303" t="e">
        <f>#REF!</f>
        <v>#REF!</v>
      </c>
      <c r="E11" s="304"/>
      <c r="F11" s="305"/>
      <c r="G11" s="304"/>
      <c r="H11" s="305"/>
      <c r="I11" s="304"/>
      <c r="J11" s="365"/>
      <c r="K11" s="324"/>
      <c r="L11" s="324"/>
      <c r="M11" s="365"/>
      <c r="N11" s="324"/>
      <c r="O11" s="365"/>
      <c r="P11" s="324"/>
      <c r="Q11" s="365"/>
      <c r="R11" s="324"/>
      <c r="S11" s="365"/>
      <c r="T11" s="324"/>
      <c r="U11" s="365"/>
      <c r="V11" s="324"/>
      <c r="W11" s="365"/>
      <c r="X11" s="367" t="e">
        <f t="shared" si="0"/>
        <v>#REF!</v>
      </c>
      <c r="Y11" s="299" t="s">
        <v>108</v>
      </c>
      <c r="Z11" s="307" t="e">
        <f t="shared" si="1"/>
        <v>#REF!</v>
      </c>
    </row>
    <row r="12" spans="1:26" ht="16.2" thickBot="1" x14ac:dyDescent="0.35">
      <c r="A12" s="308" t="s">
        <v>99</v>
      </c>
      <c r="B12" s="309" t="e">
        <f>SUM(B6:B11)</f>
        <v>#REF!</v>
      </c>
      <c r="C12" s="301"/>
      <c r="D12" s="303"/>
      <c r="E12" s="304"/>
      <c r="F12" s="305"/>
      <c r="G12" s="304"/>
      <c r="H12" s="305"/>
      <c r="I12" s="304"/>
      <c r="J12" s="365"/>
      <c r="K12" s="324"/>
      <c r="L12" s="324"/>
      <c r="M12" s="365"/>
      <c r="N12" s="324"/>
      <c r="O12" s="365"/>
      <c r="P12" s="324"/>
      <c r="Q12" s="365"/>
      <c r="R12" s="324"/>
      <c r="S12" s="365"/>
      <c r="T12" s="324"/>
      <c r="U12" s="365"/>
      <c r="V12" s="324"/>
      <c r="W12" s="365"/>
      <c r="X12" s="367"/>
      <c r="Y12" s="310" t="s">
        <v>99</v>
      </c>
      <c r="Z12" s="311" t="e">
        <f>SUM(Z6:Z11)</f>
        <v>#REF!</v>
      </c>
    </row>
    <row r="13" spans="1:26" ht="16.2" thickBot="1" x14ac:dyDescent="0.35">
      <c r="A13" s="297" t="s">
        <v>109</v>
      </c>
      <c r="B13" s="292"/>
      <c r="C13" s="301"/>
      <c r="D13" s="303"/>
      <c r="E13" s="304"/>
      <c r="F13" s="305"/>
      <c r="G13" s="304"/>
      <c r="H13" s="305"/>
      <c r="I13" s="304"/>
      <c r="J13" s="365"/>
      <c r="K13" s="324"/>
      <c r="L13" s="324"/>
      <c r="M13" s="365"/>
      <c r="N13" s="324"/>
      <c r="O13" s="365"/>
      <c r="P13" s="324"/>
      <c r="Q13" s="365"/>
      <c r="R13" s="324"/>
      <c r="S13" s="365"/>
      <c r="T13" s="324"/>
      <c r="U13" s="365"/>
      <c r="V13" s="324"/>
      <c r="W13" s="365"/>
      <c r="X13" s="367">
        <f>SUM(C13:W13)</f>
        <v>0</v>
      </c>
      <c r="Y13" s="299" t="s">
        <v>109</v>
      </c>
      <c r="Z13" s="300">
        <f>B13+X13</f>
        <v>0</v>
      </c>
    </row>
    <row r="14" spans="1:26" ht="16.2" thickBot="1" x14ac:dyDescent="0.35">
      <c r="A14" s="297" t="s">
        <v>110</v>
      </c>
      <c r="B14" s="312" t="e">
        <f>#REF!</f>
        <v>#REF!</v>
      </c>
      <c r="C14" s="301"/>
      <c r="D14" s="303"/>
      <c r="E14" s="304"/>
      <c r="F14" s="305"/>
      <c r="G14" s="304"/>
      <c r="H14" s="305"/>
      <c r="I14" s="304"/>
      <c r="J14" s="365"/>
      <c r="K14" s="324"/>
      <c r="L14" s="324"/>
      <c r="M14" s="365"/>
      <c r="N14" s="324"/>
      <c r="O14" s="365"/>
      <c r="P14" s="324"/>
      <c r="Q14" s="365"/>
      <c r="R14" s="324"/>
      <c r="S14" s="365"/>
      <c r="T14" s="324"/>
      <c r="U14" s="365"/>
      <c r="V14" s="324"/>
      <c r="W14" s="365"/>
      <c r="X14" s="367">
        <f>SUM(C14:W14)</f>
        <v>0</v>
      </c>
      <c r="Y14" s="299" t="s">
        <v>110</v>
      </c>
      <c r="Z14" s="313" t="e">
        <f>B14+X14</f>
        <v>#REF!</v>
      </c>
    </row>
    <row r="15" spans="1:26" ht="16.2" thickBot="1" x14ac:dyDescent="0.35">
      <c r="A15" s="297" t="s">
        <v>75</v>
      </c>
      <c r="B15" s="298" t="e">
        <f>#REF!</f>
        <v>#REF!</v>
      </c>
      <c r="C15" s="301"/>
      <c r="D15" s="303"/>
      <c r="E15" s="304"/>
      <c r="F15" s="305"/>
      <c r="G15" s="304"/>
      <c r="H15" s="305"/>
      <c r="I15" s="304"/>
      <c r="J15" s="365"/>
      <c r="K15" s="324"/>
      <c r="L15" s="324"/>
      <c r="M15" s="365"/>
      <c r="N15" s="324"/>
      <c r="O15" s="365"/>
      <c r="P15" s="324"/>
      <c r="Q15" s="365"/>
      <c r="R15" s="324"/>
      <c r="S15" s="365"/>
      <c r="T15" s="324"/>
      <c r="U15" s="365"/>
      <c r="V15" s="324"/>
      <c r="W15" s="365"/>
      <c r="X15" s="367">
        <f>SUM(C15:W15)</f>
        <v>0</v>
      </c>
      <c r="Y15" s="299" t="s">
        <v>75</v>
      </c>
      <c r="Z15" s="300" t="e">
        <f>B15+X15</f>
        <v>#REF!</v>
      </c>
    </row>
    <row r="16" spans="1:26" ht="16.2" thickBot="1" x14ac:dyDescent="0.35">
      <c r="A16" s="297" t="s">
        <v>111</v>
      </c>
      <c r="B16" s="314" t="e">
        <f>#REF!</f>
        <v>#REF!</v>
      </c>
      <c r="C16" s="301"/>
      <c r="D16" s="303"/>
      <c r="E16" s="304"/>
      <c r="F16" s="305"/>
      <c r="G16" s="304" t="e">
        <f>#REF!+#REF!</f>
        <v>#REF!</v>
      </c>
      <c r="H16" s="305" t="e">
        <f>#REF!</f>
        <v>#REF!</v>
      </c>
      <c r="I16" s="304" t="e">
        <f>#REF!</f>
        <v>#REF!</v>
      </c>
      <c r="J16" s="365"/>
      <c r="K16" s="324"/>
      <c r="L16" s="324"/>
      <c r="M16" s="365"/>
      <c r="N16" s="324"/>
      <c r="O16" s="365"/>
      <c r="P16" s="324"/>
      <c r="Q16" s="365"/>
      <c r="R16" s="324"/>
      <c r="S16" s="365"/>
      <c r="T16" s="324"/>
      <c r="U16" s="365"/>
      <c r="V16" s="324"/>
      <c r="W16" s="365"/>
      <c r="X16" s="367" t="e">
        <f>SUM(C16:W16)</f>
        <v>#REF!</v>
      </c>
      <c r="Y16" s="299" t="s">
        <v>111</v>
      </c>
      <c r="Z16" s="315" t="e">
        <f>B16+X16</f>
        <v>#REF!</v>
      </c>
    </row>
    <row r="17" spans="1:26" ht="16.2" thickBot="1" x14ac:dyDescent="0.35">
      <c r="A17" s="308" t="s">
        <v>99</v>
      </c>
      <c r="B17" s="309" t="e">
        <f>SUM(B14:B16)</f>
        <v>#REF!</v>
      </c>
      <c r="C17" s="301"/>
      <c r="D17" s="303"/>
      <c r="E17" s="304"/>
      <c r="F17" s="305"/>
      <c r="G17" s="304"/>
      <c r="H17" s="305"/>
      <c r="I17" s="304"/>
      <c r="J17" s="365"/>
      <c r="K17" s="324"/>
      <c r="L17" s="324"/>
      <c r="M17" s="365"/>
      <c r="N17" s="324"/>
      <c r="O17" s="365"/>
      <c r="P17" s="324"/>
      <c r="Q17" s="365"/>
      <c r="R17" s="324"/>
      <c r="S17" s="365"/>
      <c r="T17" s="324"/>
      <c r="U17" s="365"/>
      <c r="V17" s="324"/>
      <c r="W17" s="365"/>
      <c r="X17" s="367"/>
      <c r="Y17" s="310" t="s">
        <v>99</v>
      </c>
      <c r="Z17" s="311" t="e">
        <f>SUM(Z13:Z16)</f>
        <v>#REF!</v>
      </c>
    </row>
    <row r="18" spans="1:26" ht="31.8" thickBot="1" x14ac:dyDescent="0.35">
      <c r="A18" s="291" t="s">
        <v>112</v>
      </c>
      <c r="B18" s="298" t="e">
        <f>#REF!</f>
        <v>#REF!</v>
      </c>
      <c r="C18" s="301"/>
      <c r="D18" s="303"/>
      <c r="E18" s="304" t="e">
        <f>#REF!</f>
        <v>#REF!</v>
      </c>
      <c r="F18" s="305"/>
      <c r="G18" s="304"/>
      <c r="H18" s="305"/>
      <c r="I18" s="304"/>
      <c r="J18" s="365"/>
      <c r="K18" s="324"/>
      <c r="L18" s="324"/>
      <c r="M18" s="365"/>
      <c r="N18" s="324"/>
      <c r="O18" s="365"/>
      <c r="P18" s="324"/>
      <c r="Q18" s="365"/>
      <c r="R18" s="324"/>
      <c r="S18" s="365"/>
      <c r="T18" s="324"/>
      <c r="U18" s="365"/>
      <c r="V18" s="324"/>
      <c r="W18" s="365"/>
      <c r="X18" s="367" t="e">
        <f>SUM(C18:W18)</f>
        <v>#REF!</v>
      </c>
      <c r="Y18" s="317" t="s">
        <v>112</v>
      </c>
      <c r="Z18" s="300" t="e">
        <f>B18+V18</f>
        <v>#REF!</v>
      </c>
    </row>
    <row r="19" spans="1:26" ht="16.2" thickBot="1" x14ac:dyDescent="0.35">
      <c r="A19" s="291" t="s">
        <v>113</v>
      </c>
      <c r="B19" s="316"/>
      <c r="C19" s="301"/>
      <c r="D19" s="303"/>
      <c r="E19" s="304"/>
      <c r="F19" s="305"/>
      <c r="G19" s="304"/>
      <c r="H19" s="305"/>
      <c r="I19" s="304"/>
      <c r="J19" s="365"/>
      <c r="K19" s="324"/>
      <c r="L19" s="324"/>
      <c r="M19" s="365"/>
      <c r="N19" s="324"/>
      <c r="O19" s="365"/>
      <c r="P19" s="324"/>
      <c r="Q19" s="365"/>
      <c r="R19" s="324"/>
      <c r="S19" s="365"/>
      <c r="T19" s="324"/>
      <c r="U19" s="365"/>
      <c r="V19" s="324"/>
      <c r="W19" s="365"/>
      <c r="X19" s="367"/>
      <c r="Y19" s="317" t="s">
        <v>113</v>
      </c>
      <c r="Z19" s="300"/>
    </row>
    <row r="20" spans="1:26" ht="16.2" thickBot="1" x14ac:dyDescent="0.35">
      <c r="A20" s="297" t="s">
        <v>114</v>
      </c>
      <c r="B20" s="298" t="e">
        <f>#REF!</f>
        <v>#REF!</v>
      </c>
      <c r="C20" s="301"/>
      <c r="D20" s="303" t="e">
        <f>#REF!</f>
        <v>#REF!</v>
      </c>
      <c r="E20" s="304"/>
      <c r="F20" s="305"/>
      <c r="G20" s="304"/>
      <c r="H20" s="305"/>
      <c r="I20" s="304"/>
      <c r="J20" s="365"/>
      <c r="K20" s="324"/>
      <c r="L20" s="324"/>
      <c r="M20" s="365"/>
      <c r="N20" s="324"/>
      <c r="O20" s="365"/>
      <c r="P20" s="324"/>
      <c r="Q20" s="365"/>
      <c r="R20" s="324"/>
      <c r="S20" s="365"/>
      <c r="T20" s="324"/>
      <c r="U20" s="365"/>
      <c r="V20" s="324"/>
      <c r="W20" s="365"/>
      <c r="X20" s="367" t="e">
        <f>SUM(C20:W20)</f>
        <v>#REF!</v>
      </c>
      <c r="Y20" s="299" t="s">
        <v>114</v>
      </c>
      <c r="Z20" s="300" t="e">
        <f>B20+X20</f>
        <v>#REF!</v>
      </c>
    </row>
    <row r="21" spans="1:26" ht="16.2" thickBot="1" x14ac:dyDescent="0.35">
      <c r="A21" s="297" t="s">
        <v>115</v>
      </c>
      <c r="B21" s="316" t="e">
        <f>#REF!</f>
        <v>#REF!</v>
      </c>
      <c r="C21" s="301"/>
      <c r="D21" s="303" t="e">
        <f>#REF!</f>
        <v>#REF!</v>
      </c>
      <c r="E21" s="304"/>
      <c r="F21" s="305"/>
      <c r="G21" s="304"/>
      <c r="H21" s="305"/>
      <c r="I21" s="304"/>
      <c r="J21" s="365"/>
      <c r="K21" s="324"/>
      <c r="L21" s="324"/>
      <c r="M21" s="365"/>
      <c r="N21" s="324"/>
      <c r="O21" s="365"/>
      <c r="P21" s="324"/>
      <c r="Q21" s="365"/>
      <c r="R21" s="324"/>
      <c r="S21" s="365"/>
      <c r="T21" s="324"/>
      <c r="U21" s="365"/>
      <c r="V21" s="324"/>
      <c r="W21" s="365"/>
      <c r="X21" s="367" t="e">
        <f>SUM(C21:W21)</f>
        <v>#REF!</v>
      </c>
      <c r="Y21" s="299" t="s">
        <v>115</v>
      </c>
      <c r="Z21" s="300" t="e">
        <f>B21+X21</f>
        <v>#REF!</v>
      </c>
    </row>
    <row r="22" spans="1:26" ht="16.2" thickBot="1" x14ac:dyDescent="0.35">
      <c r="A22" s="297" t="s">
        <v>116</v>
      </c>
      <c r="B22" s="298" t="e">
        <f>#REF!</f>
        <v>#REF!</v>
      </c>
      <c r="C22" s="301"/>
      <c r="D22" s="303"/>
      <c r="E22" s="304"/>
      <c r="F22" s="305"/>
      <c r="G22" s="304"/>
      <c r="H22" s="305"/>
      <c r="I22" s="304"/>
      <c r="J22" s="365"/>
      <c r="K22" s="324"/>
      <c r="L22" s="324"/>
      <c r="M22" s="365"/>
      <c r="N22" s="324"/>
      <c r="O22" s="365"/>
      <c r="P22" s="324"/>
      <c r="Q22" s="365"/>
      <c r="R22" s="324"/>
      <c r="S22" s="365"/>
      <c r="T22" s="324"/>
      <c r="U22" s="365"/>
      <c r="V22" s="324"/>
      <c r="W22" s="365"/>
      <c r="X22" s="367">
        <f>SUM(C22:W22)</f>
        <v>0</v>
      </c>
      <c r="Y22" s="299" t="s">
        <v>116</v>
      </c>
      <c r="Z22" s="300" t="e">
        <f>B22+X22</f>
        <v>#REF!</v>
      </c>
    </row>
    <row r="23" spans="1:26" ht="16.2" thickBot="1" x14ac:dyDescent="0.35">
      <c r="A23" s="297" t="s">
        <v>117</v>
      </c>
      <c r="B23" s="298" t="e">
        <f>#REF!</f>
        <v>#REF!</v>
      </c>
      <c r="C23" s="301"/>
      <c r="D23" s="303"/>
      <c r="E23" s="304"/>
      <c r="F23" s="305"/>
      <c r="G23" s="304"/>
      <c r="H23" s="305"/>
      <c r="I23" s="304"/>
      <c r="J23" s="365"/>
      <c r="K23" s="324"/>
      <c r="L23" s="324"/>
      <c r="M23" s="365"/>
      <c r="N23" s="324"/>
      <c r="O23" s="365"/>
      <c r="P23" s="324"/>
      <c r="Q23" s="365"/>
      <c r="R23" s="324"/>
      <c r="S23" s="365"/>
      <c r="T23" s="324"/>
      <c r="U23" s="365"/>
      <c r="V23" s="324"/>
      <c r="W23" s="365"/>
      <c r="X23" s="367">
        <f>SUM(C23:W23)</f>
        <v>0</v>
      </c>
      <c r="Y23" s="299" t="s">
        <v>117</v>
      </c>
      <c r="Z23" s="300" t="e">
        <f>B23+X23</f>
        <v>#REF!</v>
      </c>
    </row>
    <row r="24" spans="1:26" ht="16.2" thickBot="1" x14ac:dyDescent="0.35">
      <c r="A24" s="297" t="s">
        <v>118</v>
      </c>
      <c r="B24" s="306" t="e">
        <f>#REF!</f>
        <v>#REF!</v>
      </c>
      <c r="C24" s="301"/>
      <c r="D24" s="303"/>
      <c r="E24" s="304"/>
      <c r="F24" s="305"/>
      <c r="G24" s="304"/>
      <c r="H24" s="305"/>
      <c r="I24" s="304"/>
      <c r="J24" s="365"/>
      <c r="K24" s="324"/>
      <c r="L24" s="324"/>
      <c r="M24" s="365"/>
      <c r="N24" s="324"/>
      <c r="O24" s="365"/>
      <c r="P24" s="324"/>
      <c r="Q24" s="365"/>
      <c r="R24" s="324"/>
      <c r="S24" s="365"/>
      <c r="T24" s="324"/>
      <c r="U24" s="365"/>
      <c r="V24" s="324"/>
      <c r="W24" s="365"/>
      <c r="X24" s="367">
        <f>SUM(C24:W24)</f>
        <v>0</v>
      </c>
      <c r="Y24" s="299" t="s">
        <v>118</v>
      </c>
      <c r="Z24" s="307" t="e">
        <f>B24+X24</f>
        <v>#REF!</v>
      </c>
    </row>
    <row r="25" spans="1:26" ht="16.2" thickBot="1" x14ac:dyDescent="0.35">
      <c r="A25" s="308" t="s">
        <v>99</v>
      </c>
      <c r="B25" s="309" t="e">
        <f>SUM(B20:B24)</f>
        <v>#REF!</v>
      </c>
      <c r="C25" s="301"/>
      <c r="D25" s="303"/>
      <c r="E25" s="304"/>
      <c r="F25" s="305"/>
      <c r="G25" s="304"/>
      <c r="H25" s="305"/>
      <c r="I25" s="304"/>
      <c r="J25" s="365"/>
      <c r="K25" s="324"/>
      <c r="L25" s="324"/>
      <c r="M25" s="365"/>
      <c r="N25" s="324"/>
      <c r="O25" s="365"/>
      <c r="P25" s="324"/>
      <c r="Q25" s="365"/>
      <c r="R25" s="324"/>
      <c r="S25" s="365"/>
      <c r="T25" s="324"/>
      <c r="U25" s="365"/>
      <c r="V25" s="324"/>
      <c r="W25" s="365"/>
      <c r="X25" s="367"/>
      <c r="Y25" s="310" t="s">
        <v>99</v>
      </c>
      <c r="Z25" s="311" t="e">
        <f>SUM(Z20:Z24)</f>
        <v>#REF!</v>
      </c>
    </row>
    <row r="26" spans="1:26" ht="16.2" thickBot="1" x14ac:dyDescent="0.35">
      <c r="A26" s="291" t="s">
        <v>119</v>
      </c>
      <c r="B26" s="298" t="e">
        <f>#REF!</f>
        <v>#REF!</v>
      </c>
      <c r="C26" s="301"/>
      <c r="D26" s="303"/>
      <c r="E26" s="304"/>
      <c r="F26" s="305"/>
      <c r="G26" s="304"/>
      <c r="H26" s="305"/>
      <c r="I26" s="304"/>
      <c r="J26" s="365"/>
      <c r="K26" s="324"/>
      <c r="L26" s="324"/>
      <c r="M26" s="365"/>
      <c r="N26" s="324"/>
      <c r="O26" s="365"/>
      <c r="P26" s="324"/>
      <c r="Q26" s="365"/>
      <c r="R26" s="324"/>
      <c r="S26" s="365"/>
      <c r="T26" s="324"/>
      <c r="U26" s="365"/>
      <c r="V26" s="324"/>
      <c r="W26" s="365"/>
      <c r="X26" s="367">
        <f>SUM(C26:W26)</f>
        <v>0</v>
      </c>
      <c r="Y26" s="317" t="s">
        <v>119</v>
      </c>
      <c r="Z26" s="300" t="e">
        <f>B26+V26</f>
        <v>#REF!</v>
      </c>
    </row>
    <row r="27" spans="1:26" ht="16.2" thickBot="1" x14ac:dyDescent="0.35">
      <c r="A27" s="291" t="s">
        <v>120</v>
      </c>
      <c r="B27" s="318" t="e">
        <f>B26+B25+B17+B12+B18</f>
        <v>#REF!</v>
      </c>
      <c r="C27" s="301"/>
      <c r="D27" s="303"/>
      <c r="E27" s="304"/>
      <c r="F27" s="305"/>
      <c r="G27" s="304"/>
      <c r="H27" s="305"/>
      <c r="I27" s="304"/>
      <c r="J27" s="365"/>
      <c r="K27" s="324"/>
      <c r="L27" s="324"/>
      <c r="M27" s="365"/>
      <c r="N27" s="324"/>
      <c r="O27" s="365"/>
      <c r="P27" s="324"/>
      <c r="Q27" s="365"/>
      <c r="R27" s="324"/>
      <c r="S27" s="365"/>
      <c r="T27" s="324"/>
      <c r="U27" s="365"/>
      <c r="V27" s="324"/>
      <c r="W27" s="365"/>
      <c r="X27" s="367"/>
      <c r="Y27" s="317" t="s">
        <v>120</v>
      </c>
      <c r="Z27" s="319" t="e">
        <f>Z26+Z25+Z17+Z12+Z18</f>
        <v>#REF!</v>
      </c>
    </row>
    <row r="28" spans="1:26" ht="16.2" thickBot="1" x14ac:dyDescent="0.35">
      <c r="A28" s="291" t="s">
        <v>121</v>
      </c>
      <c r="B28" s="292"/>
      <c r="C28" s="301"/>
      <c r="D28" s="303"/>
      <c r="E28" s="304"/>
      <c r="F28" s="305"/>
      <c r="G28" s="304"/>
      <c r="H28" s="305"/>
      <c r="I28" s="304"/>
      <c r="J28" s="365"/>
      <c r="K28" s="324"/>
      <c r="L28" s="324"/>
      <c r="M28" s="365"/>
      <c r="N28" s="324"/>
      <c r="O28" s="365"/>
      <c r="P28" s="324"/>
      <c r="Q28" s="365"/>
      <c r="R28" s="324"/>
      <c r="S28" s="365"/>
      <c r="T28" s="324"/>
      <c r="U28" s="365"/>
      <c r="V28" s="324"/>
      <c r="W28" s="365"/>
      <c r="X28" s="367"/>
      <c r="Y28" s="317" t="s">
        <v>121</v>
      </c>
      <c r="Z28" s="300"/>
    </row>
    <row r="29" spans="1:26" ht="16.2" thickBot="1" x14ac:dyDescent="0.35">
      <c r="A29" s="291" t="s">
        <v>122</v>
      </c>
      <c r="B29" s="292"/>
      <c r="C29" s="301"/>
      <c r="D29" s="303"/>
      <c r="E29" s="304"/>
      <c r="F29" s="305"/>
      <c r="G29" s="304"/>
      <c r="H29" s="305"/>
      <c r="I29" s="304"/>
      <c r="J29" s="365"/>
      <c r="K29" s="324"/>
      <c r="L29" s="324"/>
      <c r="M29" s="365"/>
      <c r="N29" s="324"/>
      <c r="O29" s="365"/>
      <c r="P29" s="324"/>
      <c r="Q29" s="365"/>
      <c r="R29" s="324"/>
      <c r="S29" s="365"/>
      <c r="T29" s="324"/>
      <c r="U29" s="365"/>
      <c r="V29" s="324"/>
      <c r="W29" s="365"/>
      <c r="X29" s="367"/>
      <c r="Y29" s="317" t="s">
        <v>122</v>
      </c>
      <c r="Z29" s="300"/>
    </row>
    <row r="30" spans="1:26" ht="16.2" thickBot="1" x14ac:dyDescent="0.35">
      <c r="A30" s="297" t="s">
        <v>123</v>
      </c>
      <c r="B30" s="298" t="e">
        <f>#REF!</f>
        <v>#REF!</v>
      </c>
      <c r="C30" s="301"/>
      <c r="D30" s="303" t="e">
        <f>#REF!</f>
        <v>#REF!</v>
      </c>
      <c r="E30" s="304"/>
      <c r="F30" s="305"/>
      <c r="G30" s="304"/>
      <c r="H30" s="305"/>
      <c r="I30" s="304"/>
      <c r="J30" s="365"/>
      <c r="K30" s="324" t="e">
        <f>#REF!</f>
        <v>#REF!</v>
      </c>
      <c r="L30" s="324"/>
      <c r="M30" s="365"/>
      <c r="N30" s="324"/>
      <c r="O30" s="365"/>
      <c r="P30" s="324"/>
      <c r="Q30" s="365"/>
      <c r="R30" s="324"/>
      <c r="S30" s="365"/>
      <c r="T30" s="324"/>
      <c r="U30" s="365"/>
      <c r="V30" s="324"/>
      <c r="W30" s="365"/>
      <c r="X30" s="367" t="e">
        <f t="shared" ref="X30:X35" si="2">SUM(C30:W30)</f>
        <v>#REF!</v>
      </c>
      <c r="Y30" s="299" t="s">
        <v>123</v>
      </c>
      <c r="Z30" s="300" t="e">
        <f t="shared" ref="Z30:Z35" si="3">B30+X30</f>
        <v>#REF!</v>
      </c>
    </row>
    <row r="31" spans="1:26" ht="16.2" thickBot="1" x14ac:dyDescent="0.35">
      <c r="A31" s="297" t="s">
        <v>124</v>
      </c>
      <c r="B31" s="298" t="e">
        <f>#REF!</f>
        <v>#REF!</v>
      </c>
      <c r="C31" s="301"/>
      <c r="D31" s="303" t="e">
        <f>#REF!</f>
        <v>#REF!</v>
      </c>
      <c r="E31" s="304"/>
      <c r="F31" s="305"/>
      <c r="G31" s="304"/>
      <c r="H31" s="305"/>
      <c r="I31" s="304"/>
      <c r="J31" s="365"/>
      <c r="K31" s="324" t="e">
        <f>#REF!</f>
        <v>#REF!</v>
      </c>
      <c r="L31" s="324"/>
      <c r="M31" s="365"/>
      <c r="N31" s="324"/>
      <c r="O31" s="365"/>
      <c r="P31" s="324"/>
      <c r="Q31" s="365"/>
      <c r="R31" s="324"/>
      <c r="S31" s="365"/>
      <c r="T31" s="324"/>
      <c r="U31" s="365"/>
      <c r="V31" s="324"/>
      <c r="W31" s="365"/>
      <c r="X31" s="367" t="e">
        <f t="shared" si="2"/>
        <v>#REF!</v>
      </c>
      <c r="Y31" s="299" t="s">
        <v>124</v>
      </c>
      <c r="Z31" s="300" t="e">
        <f t="shared" si="3"/>
        <v>#REF!</v>
      </c>
    </row>
    <row r="32" spans="1:26" ht="16.2" thickBot="1" x14ac:dyDescent="0.35">
      <c r="A32" s="297" t="s">
        <v>125</v>
      </c>
      <c r="B32" s="298" t="e">
        <f>#REF!</f>
        <v>#REF!</v>
      </c>
      <c r="C32" s="301"/>
      <c r="D32" s="303" t="e">
        <f>#REF!</f>
        <v>#REF!</v>
      </c>
      <c r="E32" s="304"/>
      <c r="F32" s="305"/>
      <c r="G32" s="304"/>
      <c r="H32" s="305"/>
      <c r="I32" s="304"/>
      <c r="J32" s="365"/>
      <c r="K32" s="324" t="e">
        <f>#REF!</f>
        <v>#REF!</v>
      </c>
      <c r="L32" s="324"/>
      <c r="M32" s="365"/>
      <c r="N32" s="324"/>
      <c r="O32" s="365"/>
      <c r="P32" s="324"/>
      <c r="Q32" s="365"/>
      <c r="R32" s="324"/>
      <c r="S32" s="365"/>
      <c r="T32" s="324"/>
      <c r="U32" s="365"/>
      <c r="V32" s="324"/>
      <c r="W32" s="365"/>
      <c r="X32" s="367" t="e">
        <f t="shared" si="2"/>
        <v>#REF!</v>
      </c>
      <c r="Y32" s="299" t="s">
        <v>125</v>
      </c>
      <c r="Z32" s="300" t="e">
        <f t="shared" si="3"/>
        <v>#REF!</v>
      </c>
    </row>
    <row r="33" spans="1:26" ht="16.2" thickBot="1" x14ac:dyDescent="0.35">
      <c r="A33" s="297" t="s">
        <v>107</v>
      </c>
      <c r="B33" s="298" t="e">
        <f>#REF!</f>
        <v>#REF!</v>
      </c>
      <c r="C33" s="301"/>
      <c r="D33" s="303" t="e">
        <f>#REF!</f>
        <v>#REF!</v>
      </c>
      <c r="E33" s="304"/>
      <c r="F33" s="305"/>
      <c r="G33" s="304"/>
      <c r="H33" s="305"/>
      <c r="I33" s="304"/>
      <c r="J33" s="365"/>
      <c r="K33" s="324" t="e">
        <f>#REF!</f>
        <v>#REF!</v>
      </c>
      <c r="L33" s="324"/>
      <c r="M33" s="365"/>
      <c r="N33" s="324"/>
      <c r="O33" s="365"/>
      <c r="P33" s="324"/>
      <c r="Q33" s="365"/>
      <c r="R33" s="324"/>
      <c r="S33" s="365"/>
      <c r="T33" s="324"/>
      <c r="U33" s="365"/>
      <c r="V33" s="324"/>
      <c r="W33" s="365"/>
      <c r="X33" s="367" t="e">
        <f t="shared" si="2"/>
        <v>#REF!</v>
      </c>
      <c r="Y33" s="299" t="s">
        <v>107</v>
      </c>
      <c r="Z33" s="300" t="e">
        <f t="shared" si="3"/>
        <v>#REF!</v>
      </c>
    </row>
    <row r="34" spans="1:26" ht="16.2" thickBot="1" x14ac:dyDescent="0.35">
      <c r="A34" s="297" t="s">
        <v>126</v>
      </c>
      <c r="B34" s="298" t="e">
        <f>#REF!</f>
        <v>#REF!</v>
      </c>
      <c r="C34" s="301"/>
      <c r="D34" s="303"/>
      <c r="E34" s="304" t="e">
        <f>#REF!</f>
        <v>#REF!</v>
      </c>
      <c r="F34" s="305"/>
      <c r="G34" s="304"/>
      <c r="H34" s="305"/>
      <c r="I34" s="304"/>
      <c r="J34" s="365"/>
      <c r="K34" s="324"/>
      <c r="L34" s="324"/>
      <c r="M34" s="365"/>
      <c r="N34" s="324"/>
      <c r="O34" s="365"/>
      <c r="P34" s="324"/>
      <c r="Q34" s="365"/>
      <c r="R34" s="324"/>
      <c r="S34" s="365"/>
      <c r="T34" s="324"/>
      <c r="U34" s="365"/>
      <c r="V34" s="324"/>
      <c r="W34" s="365"/>
      <c r="X34" s="367" t="e">
        <f t="shared" si="2"/>
        <v>#REF!</v>
      </c>
      <c r="Y34" s="299" t="s">
        <v>126</v>
      </c>
      <c r="Z34" s="300" t="e">
        <f t="shared" si="3"/>
        <v>#REF!</v>
      </c>
    </row>
    <row r="35" spans="1:26" ht="16.2" thickBot="1" x14ac:dyDescent="0.35">
      <c r="A35" s="297" t="s">
        <v>127</v>
      </c>
      <c r="B35" s="306" t="e">
        <f>#REF!</f>
        <v>#REF!</v>
      </c>
      <c r="C35" s="301"/>
      <c r="D35" s="303"/>
      <c r="E35" s="304"/>
      <c r="F35" s="305"/>
      <c r="G35" s="304"/>
      <c r="H35" s="305"/>
      <c r="I35" s="304"/>
      <c r="J35" s="365"/>
      <c r="K35" s="324" t="e">
        <f>#REF!</f>
        <v>#REF!</v>
      </c>
      <c r="L35" s="324"/>
      <c r="M35" s="365"/>
      <c r="N35" s="324"/>
      <c r="O35" s="365"/>
      <c r="P35" s="324"/>
      <c r="Q35" s="365"/>
      <c r="R35" s="324"/>
      <c r="S35" s="365"/>
      <c r="T35" s="324"/>
      <c r="U35" s="365"/>
      <c r="V35" s="324"/>
      <c r="W35" s="365"/>
      <c r="X35" s="367" t="e">
        <f t="shared" si="2"/>
        <v>#REF!</v>
      </c>
      <c r="Y35" s="299" t="s">
        <v>127</v>
      </c>
      <c r="Z35" s="307" t="e">
        <f t="shared" si="3"/>
        <v>#REF!</v>
      </c>
    </row>
    <row r="36" spans="1:26" ht="16.2" thickBot="1" x14ac:dyDescent="0.35">
      <c r="A36" s="308" t="s">
        <v>99</v>
      </c>
      <c r="B36" s="309" t="e">
        <f>SUM(B30:B35)</f>
        <v>#REF!</v>
      </c>
      <c r="C36" s="301"/>
      <c r="D36" s="303"/>
      <c r="E36" s="304"/>
      <c r="F36" s="305"/>
      <c r="G36" s="304"/>
      <c r="H36" s="305"/>
      <c r="I36" s="304"/>
      <c r="J36" s="365"/>
      <c r="K36" s="324"/>
      <c r="L36" s="324"/>
      <c r="M36" s="365"/>
      <c r="N36" s="324"/>
      <c r="O36" s="365"/>
      <c r="P36" s="324"/>
      <c r="Q36" s="365"/>
      <c r="R36" s="324"/>
      <c r="S36" s="365"/>
      <c r="T36" s="324"/>
      <c r="U36" s="365"/>
      <c r="V36" s="324"/>
      <c r="W36" s="365"/>
      <c r="X36" s="367"/>
      <c r="Y36" s="310" t="s">
        <v>99</v>
      </c>
      <c r="Z36" s="311" t="e">
        <f>SUM(Z30:Z35)</f>
        <v>#REF!</v>
      </c>
    </row>
    <row r="37" spans="1:26" ht="16.2" thickBot="1" x14ac:dyDescent="0.35">
      <c r="A37" s="291" t="s">
        <v>128</v>
      </c>
      <c r="B37" s="292"/>
      <c r="C37" s="301"/>
      <c r="D37" s="303"/>
      <c r="E37" s="304"/>
      <c r="F37" s="305"/>
      <c r="G37" s="304"/>
      <c r="H37" s="305"/>
      <c r="I37" s="304"/>
      <c r="J37" s="365"/>
      <c r="K37" s="324"/>
      <c r="L37" s="324"/>
      <c r="M37" s="365"/>
      <c r="N37" s="324"/>
      <c r="O37" s="365"/>
      <c r="P37" s="324"/>
      <c r="Q37" s="365"/>
      <c r="R37" s="324"/>
      <c r="S37" s="365"/>
      <c r="T37" s="324"/>
      <c r="U37" s="365"/>
      <c r="V37" s="324"/>
      <c r="W37" s="365"/>
      <c r="X37" s="367"/>
      <c r="Y37" s="317" t="s">
        <v>128</v>
      </c>
      <c r="Z37" s="300"/>
    </row>
    <row r="38" spans="1:26" ht="16.2" thickBot="1" x14ac:dyDescent="0.35">
      <c r="A38" s="297" t="s">
        <v>129</v>
      </c>
      <c r="B38" s="298" t="e">
        <f>#REF!</f>
        <v>#REF!</v>
      </c>
      <c r="C38" s="301"/>
      <c r="D38" s="303"/>
      <c r="E38" s="304" t="e">
        <f>#REF!</f>
        <v>#REF!</v>
      </c>
      <c r="F38" s="305"/>
      <c r="G38" s="304"/>
      <c r="H38" s="305"/>
      <c r="I38" s="304"/>
      <c r="J38" s="365"/>
      <c r="K38" s="324"/>
      <c r="L38" s="324" t="e">
        <f>#REF!</f>
        <v>#REF!</v>
      </c>
      <c r="M38" s="365"/>
      <c r="N38" s="324"/>
      <c r="O38" s="365"/>
      <c r="P38" s="324"/>
      <c r="Q38" s="365"/>
      <c r="R38" s="324"/>
      <c r="S38" s="365"/>
      <c r="T38" s="324"/>
      <c r="U38" s="365"/>
      <c r="V38" s="324"/>
      <c r="W38" s="365"/>
      <c r="X38" s="367" t="e">
        <f t="shared" ref="X38:X43" si="4">SUM(C38:W38)</f>
        <v>#REF!</v>
      </c>
      <c r="Y38" s="299" t="s">
        <v>129</v>
      </c>
      <c r="Z38" s="300" t="e">
        <f t="shared" ref="Z38:Z43" si="5">B38+X38</f>
        <v>#REF!</v>
      </c>
    </row>
    <row r="39" spans="1:26" ht="16.2" thickBot="1" x14ac:dyDescent="0.35">
      <c r="A39" s="297" t="s">
        <v>130</v>
      </c>
      <c r="B39" s="298" t="e">
        <f>#REF!</f>
        <v>#REF!</v>
      </c>
      <c r="C39" s="301"/>
      <c r="D39" s="303"/>
      <c r="E39" s="304"/>
      <c r="F39" s="305"/>
      <c r="G39" s="304"/>
      <c r="H39" s="305"/>
      <c r="I39" s="304"/>
      <c r="J39" s="365"/>
      <c r="K39" s="324"/>
      <c r="L39" s="324"/>
      <c r="M39" s="365"/>
      <c r="N39" s="324"/>
      <c r="O39" s="365"/>
      <c r="P39" s="324"/>
      <c r="Q39" s="365"/>
      <c r="R39" s="324"/>
      <c r="S39" s="365"/>
      <c r="T39" s="324"/>
      <c r="U39" s="365"/>
      <c r="V39" s="324"/>
      <c r="W39" s="365"/>
      <c r="X39" s="367">
        <f t="shared" si="4"/>
        <v>0</v>
      </c>
      <c r="Y39" s="299" t="s">
        <v>130</v>
      </c>
      <c r="Z39" s="300" t="e">
        <f t="shared" si="5"/>
        <v>#REF!</v>
      </c>
    </row>
    <row r="40" spans="1:26" ht="16.2" thickBot="1" x14ac:dyDescent="0.35">
      <c r="A40" s="297" t="s">
        <v>131</v>
      </c>
      <c r="B40" s="298" t="e">
        <f>#REF!</f>
        <v>#REF!</v>
      </c>
      <c r="C40" s="301" t="e">
        <f>#REF!+#REF!</f>
        <v>#REF!</v>
      </c>
      <c r="D40" s="303"/>
      <c r="E40" s="304" t="e">
        <f>#REF!+#REF!+#REF!+#REF!</f>
        <v>#REF!</v>
      </c>
      <c r="F40" s="305"/>
      <c r="G40" s="304"/>
      <c r="H40" s="305"/>
      <c r="I40" s="304"/>
      <c r="J40" s="365"/>
      <c r="K40" s="324"/>
      <c r="L40" s="324" t="e">
        <f>#REF!</f>
        <v>#REF!</v>
      </c>
      <c r="M40" s="365"/>
      <c r="N40" s="324"/>
      <c r="O40" s="365"/>
      <c r="P40" s="324"/>
      <c r="Q40" s="365"/>
      <c r="R40" s="324"/>
      <c r="S40" s="365"/>
      <c r="T40" s="324"/>
      <c r="U40" s="365"/>
      <c r="V40" s="324"/>
      <c r="W40" s="365" t="e">
        <f>#REF!</f>
        <v>#REF!</v>
      </c>
      <c r="X40" s="367" t="e">
        <f t="shared" si="4"/>
        <v>#REF!</v>
      </c>
      <c r="Y40" s="299" t="s">
        <v>131</v>
      </c>
      <c r="Z40" s="300" t="e">
        <f t="shared" si="5"/>
        <v>#REF!</v>
      </c>
    </row>
    <row r="41" spans="1:26" ht="16.2" thickBot="1" x14ac:dyDescent="0.35">
      <c r="A41" s="297" t="s">
        <v>132</v>
      </c>
      <c r="B41" s="298" t="e">
        <f>#REF!</f>
        <v>#REF!</v>
      </c>
      <c r="C41" s="301"/>
      <c r="D41" s="303"/>
      <c r="E41" s="304"/>
      <c r="F41" s="305"/>
      <c r="G41" s="304"/>
      <c r="H41" s="305"/>
      <c r="I41" s="304"/>
      <c r="J41" s="365"/>
      <c r="K41" s="324"/>
      <c r="L41" s="324"/>
      <c r="M41" s="365"/>
      <c r="N41" s="324"/>
      <c r="O41" s="365"/>
      <c r="P41" s="324"/>
      <c r="Q41" s="365"/>
      <c r="R41" s="324"/>
      <c r="S41" s="365"/>
      <c r="T41" s="324"/>
      <c r="U41" s="365"/>
      <c r="V41" s="324"/>
      <c r="W41" s="365"/>
      <c r="X41" s="367">
        <f t="shared" si="4"/>
        <v>0</v>
      </c>
      <c r="Y41" s="299" t="s">
        <v>132</v>
      </c>
      <c r="Z41" s="300" t="e">
        <f t="shared" si="5"/>
        <v>#REF!</v>
      </c>
    </row>
    <row r="42" spans="1:26" ht="16.2" thickBot="1" x14ac:dyDescent="0.35">
      <c r="A42" s="297" t="s">
        <v>133</v>
      </c>
      <c r="B42" s="298" t="e">
        <f>#REF!</f>
        <v>#REF!</v>
      </c>
      <c r="C42" s="301"/>
      <c r="D42" s="303"/>
      <c r="E42" s="304"/>
      <c r="F42" s="305"/>
      <c r="G42" s="304"/>
      <c r="H42" s="305"/>
      <c r="I42" s="304"/>
      <c r="J42" s="365"/>
      <c r="K42" s="324"/>
      <c r="L42" s="324"/>
      <c r="M42" s="365"/>
      <c r="N42" s="324"/>
      <c r="O42" s="365"/>
      <c r="P42" s="324"/>
      <c r="Q42" s="365"/>
      <c r="R42" s="324"/>
      <c r="S42" s="365"/>
      <c r="T42" s="324"/>
      <c r="U42" s="365"/>
      <c r="V42" s="324"/>
      <c r="W42" s="365"/>
      <c r="X42" s="367">
        <f t="shared" si="4"/>
        <v>0</v>
      </c>
      <c r="Y42" s="299" t="s">
        <v>133</v>
      </c>
      <c r="Z42" s="300" t="e">
        <f t="shared" si="5"/>
        <v>#REF!</v>
      </c>
    </row>
    <row r="43" spans="1:26" ht="16.2" thickBot="1" x14ac:dyDescent="0.35">
      <c r="A43" s="297" t="s">
        <v>134</v>
      </c>
      <c r="B43" s="306" t="e">
        <f>#REF!</f>
        <v>#REF!</v>
      </c>
      <c r="C43" s="301"/>
      <c r="D43" s="303"/>
      <c r="E43" s="304"/>
      <c r="F43" s="305"/>
      <c r="G43" s="304"/>
      <c r="H43" s="305"/>
      <c r="I43" s="304"/>
      <c r="J43" s="365"/>
      <c r="K43" s="324"/>
      <c r="L43" s="324"/>
      <c r="M43" s="365"/>
      <c r="N43" s="324"/>
      <c r="O43" s="365"/>
      <c r="P43" s="324"/>
      <c r="Q43" s="365"/>
      <c r="R43" s="324"/>
      <c r="S43" s="365"/>
      <c r="T43" s="324"/>
      <c r="U43" s="365"/>
      <c r="V43" s="324"/>
      <c r="W43" s="365"/>
      <c r="X43" s="367">
        <f t="shared" si="4"/>
        <v>0</v>
      </c>
      <c r="Y43" s="299" t="s">
        <v>134</v>
      </c>
      <c r="Z43" s="307" t="e">
        <f t="shared" si="5"/>
        <v>#REF!</v>
      </c>
    </row>
    <row r="44" spans="1:26" ht="16.2" thickBot="1" x14ac:dyDescent="0.35">
      <c r="A44" s="308" t="s">
        <v>99</v>
      </c>
      <c r="B44" s="298" t="e">
        <f>SUM(B38:B43)</f>
        <v>#REF!</v>
      </c>
      <c r="C44" s="301"/>
      <c r="D44" s="303"/>
      <c r="E44" s="304"/>
      <c r="F44" s="305"/>
      <c r="G44" s="304"/>
      <c r="H44" s="305"/>
      <c r="I44" s="304"/>
      <c r="J44" s="365"/>
      <c r="K44" s="324"/>
      <c r="L44" s="324"/>
      <c r="M44" s="365"/>
      <c r="N44" s="324"/>
      <c r="O44" s="365"/>
      <c r="P44" s="324"/>
      <c r="Q44" s="365"/>
      <c r="R44" s="324"/>
      <c r="S44" s="365"/>
      <c r="T44" s="324"/>
      <c r="U44" s="365"/>
      <c r="V44" s="324"/>
      <c r="W44" s="365"/>
      <c r="X44" s="367"/>
      <c r="Y44" s="310" t="s">
        <v>99</v>
      </c>
      <c r="Z44" s="300" t="e">
        <f>SUM(Z38:Z43)</f>
        <v>#REF!</v>
      </c>
    </row>
    <row r="45" spans="1:26" ht="16.2" thickBot="1" x14ac:dyDescent="0.35">
      <c r="A45" s="291" t="s">
        <v>135</v>
      </c>
      <c r="B45" s="320" t="e">
        <f>B44+B36</f>
        <v>#REF!</v>
      </c>
      <c r="C45" s="301"/>
      <c r="D45" s="303"/>
      <c r="E45" s="304"/>
      <c r="F45" s="305"/>
      <c r="G45" s="304"/>
      <c r="H45" s="305"/>
      <c r="I45" s="304"/>
      <c r="J45" s="365"/>
      <c r="K45" s="324"/>
      <c r="L45" s="324"/>
      <c r="M45" s="365"/>
      <c r="N45" s="324"/>
      <c r="O45" s="365"/>
      <c r="P45" s="324"/>
      <c r="Q45" s="365"/>
      <c r="R45" s="324"/>
      <c r="S45" s="365"/>
      <c r="T45" s="324"/>
      <c r="U45" s="365"/>
      <c r="V45" s="324"/>
      <c r="W45" s="365"/>
      <c r="X45" s="367"/>
      <c r="Y45" s="317" t="s">
        <v>135</v>
      </c>
      <c r="Z45" s="321" t="e">
        <f>Z44+Z36</f>
        <v>#REF!</v>
      </c>
    </row>
    <row r="46" spans="1:26" ht="16.2" thickBot="1" x14ac:dyDescent="0.35">
      <c r="A46" s="291" t="s">
        <v>136</v>
      </c>
      <c r="B46" s="322" t="e">
        <f>B45+B27</f>
        <v>#REF!</v>
      </c>
      <c r="C46" s="301"/>
      <c r="D46" s="303"/>
      <c r="E46" s="304"/>
      <c r="F46" s="305"/>
      <c r="G46" s="304"/>
      <c r="H46" s="305"/>
      <c r="I46" s="304"/>
      <c r="J46" s="365"/>
      <c r="K46" s="324"/>
      <c r="L46" s="324"/>
      <c r="M46" s="365"/>
      <c r="N46" s="324"/>
      <c r="O46" s="365"/>
      <c r="P46" s="324"/>
      <c r="Q46" s="365"/>
      <c r="R46" s="324"/>
      <c r="S46" s="365"/>
      <c r="T46" s="324"/>
      <c r="U46" s="365"/>
      <c r="V46" s="324"/>
      <c r="W46" s="365"/>
      <c r="X46" s="367"/>
      <c r="Y46" s="317" t="s">
        <v>136</v>
      </c>
      <c r="Z46" s="323" t="e">
        <f>Z45+Z27</f>
        <v>#REF!</v>
      </c>
    </row>
    <row r="47" spans="1:26" ht="16.2" thickBot="1" x14ac:dyDescent="0.35">
      <c r="A47" s="291" t="s">
        <v>137</v>
      </c>
      <c r="B47" s="292"/>
      <c r="C47" s="301"/>
      <c r="D47" s="303"/>
      <c r="E47" s="304"/>
      <c r="F47" s="305"/>
      <c r="G47" s="304"/>
      <c r="H47" s="305"/>
      <c r="I47" s="304"/>
      <c r="J47" s="365"/>
      <c r="K47" s="324"/>
      <c r="L47" s="324"/>
      <c r="M47" s="365"/>
      <c r="N47" s="324"/>
      <c r="O47" s="365"/>
      <c r="P47" s="324"/>
      <c r="Q47" s="365"/>
      <c r="R47" s="324"/>
      <c r="S47" s="365"/>
      <c r="T47" s="324"/>
      <c r="U47" s="365"/>
      <c r="V47" s="324"/>
      <c r="W47" s="365"/>
      <c r="X47" s="367"/>
      <c r="Y47" s="317" t="s">
        <v>137</v>
      </c>
      <c r="Z47" s="300"/>
    </row>
    <row r="48" spans="1:26" ht="16.2" thickBot="1" x14ac:dyDescent="0.35">
      <c r="A48" s="291" t="s">
        <v>138</v>
      </c>
      <c r="B48" s="292"/>
      <c r="C48" s="301"/>
      <c r="D48" s="303"/>
      <c r="E48" s="304"/>
      <c r="F48" s="305"/>
      <c r="G48" s="304"/>
      <c r="H48" s="305"/>
      <c r="I48" s="304"/>
      <c r="J48" s="365"/>
      <c r="K48" s="324"/>
      <c r="L48" s="324"/>
      <c r="M48" s="365"/>
      <c r="N48" s="324"/>
      <c r="O48" s="365"/>
      <c r="P48" s="324"/>
      <c r="Q48" s="365"/>
      <c r="R48" s="324"/>
      <c r="S48" s="365"/>
      <c r="T48" s="324"/>
      <c r="U48" s="365"/>
      <c r="V48" s="324"/>
      <c r="W48" s="365"/>
      <c r="X48" s="367"/>
      <c r="Y48" s="317" t="s">
        <v>138</v>
      </c>
      <c r="Z48" s="300"/>
    </row>
    <row r="49" spans="1:26" ht="16.2" thickBot="1" x14ac:dyDescent="0.35">
      <c r="A49" s="297" t="s">
        <v>139</v>
      </c>
      <c r="B49" s="298" t="e">
        <f>#REF!</f>
        <v>#REF!</v>
      </c>
      <c r="C49" s="301" t="e">
        <f>#REF!</f>
        <v>#REF!</v>
      </c>
      <c r="D49" s="303"/>
      <c r="E49" s="304"/>
      <c r="F49" s="305"/>
      <c r="G49" s="304"/>
      <c r="H49" s="305"/>
      <c r="I49" s="304"/>
      <c r="J49" s="365"/>
      <c r="K49" s="324"/>
      <c r="L49" s="324"/>
      <c r="M49" s="365"/>
      <c r="N49" s="324"/>
      <c r="O49" s="365"/>
      <c r="P49" s="324"/>
      <c r="Q49" s="365"/>
      <c r="R49" s="324"/>
      <c r="S49" s="365"/>
      <c r="T49" s="324"/>
      <c r="U49" s="365"/>
      <c r="V49" s="324"/>
      <c r="W49" s="365"/>
      <c r="X49" s="367" t="e">
        <f>SUM(C49:W49)</f>
        <v>#REF!</v>
      </c>
      <c r="Y49" s="299" t="s">
        <v>139</v>
      </c>
      <c r="Z49" s="300" t="e">
        <f>B49-X49</f>
        <v>#REF!</v>
      </c>
    </row>
    <row r="50" spans="1:26" ht="16.2" thickBot="1" x14ac:dyDescent="0.35">
      <c r="A50" s="297" t="s">
        <v>140</v>
      </c>
      <c r="B50" s="298" t="e">
        <f>#REF!</f>
        <v>#REF!</v>
      </c>
      <c r="C50" s="301"/>
      <c r="D50" s="303"/>
      <c r="E50" s="304"/>
      <c r="F50" s="305"/>
      <c r="G50" s="304"/>
      <c r="H50" s="305"/>
      <c r="I50" s="304"/>
      <c r="J50" s="365"/>
      <c r="K50" s="324"/>
      <c r="L50" s="324"/>
      <c r="M50" s="365"/>
      <c r="N50" s="324"/>
      <c r="O50" s="365"/>
      <c r="P50" s="324"/>
      <c r="Q50" s="365"/>
      <c r="R50" s="324"/>
      <c r="S50" s="365"/>
      <c r="T50" s="324"/>
      <c r="U50" s="365"/>
      <c r="V50" s="324"/>
      <c r="W50" s="365"/>
      <c r="X50" s="367">
        <f>SUM(C50:W50)</f>
        <v>0</v>
      </c>
      <c r="Y50" s="299" t="s">
        <v>140</v>
      </c>
      <c r="Z50" s="300" t="e">
        <f>B50-X50</f>
        <v>#REF!</v>
      </c>
    </row>
    <row r="51" spans="1:26" ht="16.2" thickBot="1" x14ac:dyDescent="0.35">
      <c r="A51" s="297" t="s">
        <v>141</v>
      </c>
      <c r="B51" s="298" t="e">
        <f>#REF!</f>
        <v>#REF!</v>
      </c>
      <c r="C51" s="301"/>
      <c r="D51" s="303"/>
      <c r="E51" s="304"/>
      <c r="F51" s="305"/>
      <c r="G51" s="304"/>
      <c r="H51" s="305"/>
      <c r="I51" s="304"/>
      <c r="J51" s="365"/>
      <c r="K51" s="324"/>
      <c r="L51" s="324"/>
      <c r="M51" s="365"/>
      <c r="N51" s="324"/>
      <c r="O51" s="365"/>
      <c r="P51" s="324"/>
      <c r="Q51" s="365"/>
      <c r="R51" s="324"/>
      <c r="S51" s="365"/>
      <c r="T51" s="324"/>
      <c r="U51" s="365"/>
      <c r="V51" s="324"/>
      <c r="W51" s="365"/>
      <c r="X51" s="367">
        <f>SUM(C51:W51)</f>
        <v>0</v>
      </c>
      <c r="Y51" s="299" t="s">
        <v>141</v>
      </c>
      <c r="Z51" s="300" t="e">
        <f>B51-X51</f>
        <v>#REF!</v>
      </c>
    </row>
    <row r="52" spans="1:26" ht="16.2" thickBot="1" x14ac:dyDescent="0.35">
      <c r="A52" s="297" t="s">
        <v>142</v>
      </c>
      <c r="B52" s="306" t="e">
        <f>#REF!</f>
        <v>#REF!</v>
      </c>
      <c r="C52" s="301"/>
      <c r="D52" s="303"/>
      <c r="E52" s="304"/>
      <c r="F52" s="305"/>
      <c r="G52" s="304"/>
      <c r="H52" s="305"/>
      <c r="I52" s="304"/>
      <c r="J52" s="365"/>
      <c r="K52" s="324"/>
      <c r="L52" s="324"/>
      <c r="M52" s="365"/>
      <c r="N52" s="324"/>
      <c r="O52" s="365"/>
      <c r="P52" s="324"/>
      <c r="Q52" s="365"/>
      <c r="R52" s="324"/>
      <c r="S52" s="365"/>
      <c r="T52" s="324"/>
      <c r="U52" s="365"/>
      <c r="V52" s="324"/>
      <c r="W52" s="365"/>
      <c r="X52" s="367">
        <f>SUM(C52:W52)</f>
        <v>0</v>
      </c>
      <c r="Y52" s="299" t="s">
        <v>142</v>
      </c>
      <c r="Z52" s="307" t="e">
        <f>B52-X52</f>
        <v>#REF!</v>
      </c>
    </row>
    <row r="53" spans="1:26" ht="16.2" thickBot="1" x14ac:dyDescent="0.35">
      <c r="A53" s="308" t="s">
        <v>99</v>
      </c>
      <c r="B53" s="309" t="e">
        <f>SUM(B49:B52)</f>
        <v>#REF!</v>
      </c>
      <c r="C53" s="301"/>
      <c r="D53" s="303"/>
      <c r="E53" s="304"/>
      <c r="F53" s="305"/>
      <c r="G53" s="304"/>
      <c r="H53" s="305"/>
      <c r="I53" s="304"/>
      <c r="J53" s="365"/>
      <c r="K53" s="324"/>
      <c r="L53" s="324"/>
      <c r="M53" s="365"/>
      <c r="N53" s="324"/>
      <c r="O53" s="365"/>
      <c r="P53" s="324"/>
      <c r="Q53" s="365"/>
      <c r="R53" s="324"/>
      <c r="S53" s="365"/>
      <c r="T53" s="324"/>
      <c r="U53" s="365"/>
      <c r="V53" s="324"/>
      <c r="W53" s="365"/>
      <c r="X53" s="367"/>
      <c r="Y53" s="310" t="s">
        <v>99</v>
      </c>
      <c r="Z53" s="311" t="e">
        <f>SUM(Z49:Z52)</f>
        <v>#REF!</v>
      </c>
    </row>
    <row r="54" spans="1:26" ht="16.2" thickBot="1" x14ac:dyDescent="0.35">
      <c r="A54" s="291" t="s">
        <v>143</v>
      </c>
      <c r="B54" s="298"/>
      <c r="C54" s="301"/>
      <c r="D54" s="303"/>
      <c r="E54" s="304"/>
      <c r="F54" s="305"/>
      <c r="G54" s="304"/>
      <c r="H54" s="305"/>
      <c r="I54" s="304"/>
      <c r="J54" s="365"/>
      <c r="K54" s="324"/>
      <c r="L54" s="324"/>
      <c r="M54" s="365"/>
      <c r="N54" s="324"/>
      <c r="O54" s="365"/>
      <c r="P54" s="324"/>
      <c r="Q54" s="365"/>
      <c r="R54" s="324"/>
      <c r="S54" s="365"/>
      <c r="T54" s="324"/>
      <c r="U54" s="365"/>
      <c r="V54" s="324"/>
      <c r="W54" s="365"/>
      <c r="X54" s="367"/>
      <c r="Y54" s="317" t="s">
        <v>143</v>
      </c>
      <c r="Z54" s="300"/>
    </row>
    <row r="55" spans="1:26" ht="16.2" thickBot="1" x14ac:dyDescent="0.35">
      <c r="A55" s="297" t="s">
        <v>144</v>
      </c>
      <c r="B55" s="298" t="e">
        <f>#REF!</f>
        <v>#REF!</v>
      </c>
      <c r="C55" s="301"/>
      <c r="D55" s="303"/>
      <c r="E55" s="304"/>
      <c r="F55" s="305"/>
      <c r="G55" s="304"/>
      <c r="H55" s="305"/>
      <c r="I55" s="304"/>
      <c r="J55" s="365"/>
      <c r="K55" s="324"/>
      <c r="L55" s="324"/>
      <c r="M55" s="365"/>
      <c r="N55" s="324"/>
      <c r="O55" s="365"/>
      <c r="P55" s="324"/>
      <c r="Q55" s="365"/>
      <c r="R55" s="324"/>
      <c r="S55" s="365"/>
      <c r="T55" s="324"/>
      <c r="U55" s="365"/>
      <c r="V55" s="324"/>
      <c r="W55" s="365"/>
      <c r="X55" s="367">
        <f>SUM(C55:W55)</f>
        <v>0</v>
      </c>
      <c r="Y55" s="299" t="s">
        <v>144</v>
      </c>
      <c r="Z55" s="300" t="e">
        <f>B55-X55</f>
        <v>#REF!</v>
      </c>
    </row>
    <row r="56" spans="1:26" ht="16.2" thickBot="1" x14ac:dyDescent="0.35">
      <c r="A56" s="297" t="s">
        <v>145</v>
      </c>
      <c r="B56" s="298" t="e">
        <f>#REF!</f>
        <v>#REF!</v>
      </c>
      <c r="C56" s="301"/>
      <c r="D56" s="303"/>
      <c r="E56" s="304"/>
      <c r="F56" s="305"/>
      <c r="G56" s="304"/>
      <c r="H56" s="305"/>
      <c r="I56" s="304"/>
      <c r="J56" s="365"/>
      <c r="K56" s="324"/>
      <c r="L56" s="324"/>
      <c r="M56" s="365"/>
      <c r="N56" s="324"/>
      <c r="O56" s="365"/>
      <c r="P56" s="324"/>
      <c r="Q56" s="365"/>
      <c r="R56" s="324"/>
      <c r="S56" s="365"/>
      <c r="T56" s="324"/>
      <c r="U56" s="365"/>
      <c r="V56" s="324"/>
      <c r="W56" s="365"/>
      <c r="X56" s="367">
        <f>SUM(C56:W56)</f>
        <v>0</v>
      </c>
      <c r="Y56" s="299" t="s">
        <v>145</v>
      </c>
      <c r="Z56" s="300" t="e">
        <f>B56-X56</f>
        <v>#REF!</v>
      </c>
    </row>
    <row r="57" spans="1:26" ht="18.75" customHeight="1" thickBot="1" x14ac:dyDescent="0.35">
      <c r="A57" s="297" t="s">
        <v>146</v>
      </c>
      <c r="B57" s="306" t="e">
        <f>#REF!</f>
        <v>#REF!</v>
      </c>
      <c r="C57" s="301"/>
      <c r="D57" s="303"/>
      <c r="E57" s="304"/>
      <c r="F57" s="305"/>
      <c r="G57" s="304"/>
      <c r="H57" s="305"/>
      <c r="I57" s="304"/>
      <c r="J57" s="365"/>
      <c r="K57" s="324"/>
      <c r="L57" s="324"/>
      <c r="M57" s="365"/>
      <c r="N57" s="324"/>
      <c r="O57" s="365"/>
      <c r="P57" s="324"/>
      <c r="Q57" s="365"/>
      <c r="R57" s="324"/>
      <c r="S57" s="365"/>
      <c r="T57" s="324"/>
      <c r="U57" s="365"/>
      <c r="V57" s="324"/>
      <c r="W57" s="365"/>
      <c r="X57" s="367">
        <f>SUM(C57:W57)</f>
        <v>0</v>
      </c>
      <c r="Y57" s="299" t="s">
        <v>146</v>
      </c>
      <c r="Z57" s="307" t="e">
        <f>B57-X57</f>
        <v>#REF!</v>
      </c>
    </row>
    <row r="58" spans="1:26" ht="16.2" thickBot="1" x14ac:dyDescent="0.35">
      <c r="A58" s="308" t="s">
        <v>99</v>
      </c>
      <c r="B58" s="309" t="e">
        <f>SUM(B55:B57)</f>
        <v>#REF!</v>
      </c>
      <c r="C58" s="301"/>
      <c r="D58" s="303"/>
      <c r="E58" s="304"/>
      <c r="F58" s="305"/>
      <c r="G58" s="304"/>
      <c r="H58" s="305"/>
      <c r="I58" s="304"/>
      <c r="J58" s="365"/>
      <c r="K58" s="324"/>
      <c r="L58" s="324"/>
      <c r="M58" s="365"/>
      <c r="N58" s="324"/>
      <c r="O58" s="365"/>
      <c r="P58" s="324"/>
      <c r="Q58" s="365"/>
      <c r="R58" s="324"/>
      <c r="S58" s="365"/>
      <c r="T58" s="324"/>
      <c r="U58" s="365"/>
      <c r="V58" s="324"/>
      <c r="W58" s="365"/>
      <c r="X58" s="367"/>
      <c r="Y58" s="310" t="s">
        <v>99</v>
      </c>
      <c r="Z58" s="311" t="e">
        <f>SUM(Z54:Z57)</f>
        <v>#REF!</v>
      </c>
    </row>
    <row r="59" spans="1:26" ht="16.2" thickBot="1" x14ac:dyDescent="0.35">
      <c r="A59" s="291" t="s">
        <v>147</v>
      </c>
      <c r="B59" s="292"/>
      <c r="C59" s="301"/>
      <c r="D59" s="303"/>
      <c r="E59" s="304"/>
      <c r="F59" s="305"/>
      <c r="G59" s="304"/>
      <c r="H59" s="305"/>
      <c r="I59" s="304"/>
      <c r="J59" s="365"/>
      <c r="K59" s="324"/>
      <c r="L59" s="324"/>
      <c r="M59" s="365"/>
      <c r="N59" s="324"/>
      <c r="O59" s="365"/>
      <c r="P59" s="324"/>
      <c r="Q59" s="365"/>
      <c r="R59" s="324"/>
      <c r="S59" s="365"/>
      <c r="T59" s="324"/>
      <c r="U59" s="365"/>
      <c r="V59" s="324"/>
      <c r="W59" s="365"/>
      <c r="X59" s="367"/>
      <c r="Y59" s="317" t="s">
        <v>147</v>
      </c>
      <c r="Z59" s="300"/>
    </row>
    <row r="60" spans="1:26" ht="16.2" thickBot="1" x14ac:dyDescent="0.35">
      <c r="A60" s="297" t="s">
        <v>148</v>
      </c>
      <c r="B60" s="298" t="e">
        <f>#REF!</f>
        <v>#REF!</v>
      </c>
      <c r="C60" s="301"/>
      <c r="D60" s="303"/>
      <c r="E60" s="304"/>
      <c r="F60" s="305"/>
      <c r="G60" s="304"/>
      <c r="H60" s="305"/>
      <c r="I60" s="304"/>
      <c r="J60" s="365"/>
      <c r="K60" s="324"/>
      <c r="L60" s="324"/>
      <c r="M60" s="365"/>
      <c r="N60" s="324"/>
      <c r="O60" s="365"/>
      <c r="P60" s="324"/>
      <c r="Q60" s="365"/>
      <c r="R60" s="324"/>
      <c r="S60" s="365"/>
      <c r="T60" s="324"/>
      <c r="U60" s="365" t="e">
        <f>#REF!</f>
        <v>#REF!</v>
      </c>
      <c r="V60" s="324"/>
      <c r="W60" s="365"/>
      <c r="X60" s="367" t="e">
        <f>SUM(C60:W60)</f>
        <v>#REF!</v>
      </c>
      <c r="Y60" s="299" t="s">
        <v>148</v>
      </c>
      <c r="Z60" s="300" t="e">
        <f>B60-X60</f>
        <v>#REF!</v>
      </c>
    </row>
    <row r="61" spans="1:26" ht="16.2" thickBot="1" x14ac:dyDescent="0.35">
      <c r="A61" s="297" t="s">
        <v>149</v>
      </c>
      <c r="B61" s="298" t="e">
        <f>#REF!</f>
        <v>#REF!</v>
      </c>
      <c r="C61" s="301"/>
      <c r="D61" s="303"/>
      <c r="E61" s="304"/>
      <c r="F61" s="305"/>
      <c r="G61" s="304"/>
      <c r="H61" s="305"/>
      <c r="I61" s="304"/>
      <c r="J61" s="365"/>
      <c r="K61" s="324"/>
      <c r="L61" s="324"/>
      <c r="M61" s="365" t="e">
        <f>#REF!</f>
        <v>#REF!</v>
      </c>
      <c r="N61" s="324" t="e">
        <f>#REF!</f>
        <v>#REF!</v>
      </c>
      <c r="O61" s="365"/>
      <c r="P61" s="324"/>
      <c r="Q61" s="365"/>
      <c r="R61" s="324"/>
      <c r="S61" s="365"/>
      <c r="T61" s="324"/>
      <c r="U61" s="365" t="e">
        <f>#REF!</f>
        <v>#REF!</v>
      </c>
      <c r="V61" s="324"/>
      <c r="W61" s="365"/>
      <c r="X61" s="367" t="e">
        <f>SUM(C61:W61)</f>
        <v>#REF!</v>
      </c>
      <c r="Y61" s="299" t="s">
        <v>149</v>
      </c>
      <c r="Z61" s="300" t="e">
        <f>B61-X61</f>
        <v>#REF!</v>
      </c>
    </row>
    <row r="62" spans="1:26" ht="16.2" thickBot="1" x14ac:dyDescent="0.35">
      <c r="A62" s="297" t="s">
        <v>150</v>
      </c>
      <c r="B62" s="298" t="e">
        <f>#REF!</f>
        <v>#REF!</v>
      </c>
      <c r="C62" s="301"/>
      <c r="D62" s="303"/>
      <c r="E62" s="304"/>
      <c r="F62" s="305" t="e">
        <f>#REF!</f>
        <v>#REF!</v>
      </c>
      <c r="G62" s="304" t="e">
        <f>#REF!</f>
        <v>#REF!</v>
      </c>
      <c r="H62" s="305" t="e">
        <f>-H100</f>
        <v>#REF!</v>
      </c>
      <c r="I62" s="304" t="e">
        <f>-I101</f>
        <v>#REF!</v>
      </c>
      <c r="J62" s="365" t="e">
        <f>#REF!+#REF!-J100</f>
        <v>#REF!</v>
      </c>
      <c r="K62" s="324" t="e">
        <f>#REF!</f>
        <v>#REF!</v>
      </c>
      <c r="L62" s="324" t="e">
        <f>#REF!</f>
        <v>#REF!</v>
      </c>
      <c r="M62" s="365"/>
      <c r="N62" s="324"/>
      <c r="O62" s="365" t="e">
        <f>-O107</f>
        <v>#REF!</v>
      </c>
      <c r="P62" s="324"/>
      <c r="Q62" s="365" t="e">
        <f>#REF!-Q101</f>
        <v>#REF!</v>
      </c>
      <c r="R62" s="324" t="e">
        <f>#REF!</f>
        <v>#REF!</v>
      </c>
      <c r="S62" s="365" t="e">
        <f>-S100</f>
        <v>#REF!</v>
      </c>
      <c r="T62" s="324"/>
      <c r="U62" s="365" t="e">
        <f>#REF!</f>
        <v>#REF!</v>
      </c>
      <c r="V62" s="324"/>
      <c r="W62" s="365"/>
      <c r="X62" s="367" t="e">
        <f>SUM(C62:W62)</f>
        <v>#REF!</v>
      </c>
      <c r="Y62" s="299" t="s">
        <v>150</v>
      </c>
      <c r="Z62" s="300" t="e">
        <f>B62-X62</f>
        <v>#REF!</v>
      </c>
    </row>
    <row r="63" spans="1:26" ht="16.2" thickBot="1" x14ac:dyDescent="0.35">
      <c r="A63" s="308" t="s">
        <v>99</v>
      </c>
      <c r="B63" s="309" t="e">
        <f>SUM(B60:B62)</f>
        <v>#REF!</v>
      </c>
      <c r="C63" s="301"/>
      <c r="D63" s="303"/>
      <c r="E63" s="304"/>
      <c r="F63" s="305"/>
      <c r="G63" s="304"/>
      <c r="H63" s="305"/>
      <c r="I63" s="304"/>
      <c r="J63" s="365"/>
      <c r="K63" s="324"/>
      <c r="L63" s="324"/>
      <c r="M63" s="365"/>
      <c r="N63" s="324"/>
      <c r="O63" s="365"/>
      <c r="P63" s="324"/>
      <c r="Q63" s="365"/>
      <c r="R63" s="324"/>
      <c r="S63" s="365"/>
      <c r="T63" s="324"/>
      <c r="U63" s="365"/>
      <c r="V63" s="324"/>
      <c r="W63" s="365"/>
      <c r="X63" s="367"/>
      <c r="Y63" s="310" t="s">
        <v>99</v>
      </c>
      <c r="Z63" s="311" t="e">
        <f>SUM(Z60:Z62)</f>
        <v>#REF!</v>
      </c>
    </row>
    <row r="64" spans="1:26" ht="16.2" thickBot="1" x14ac:dyDescent="0.35">
      <c r="A64" s="297" t="s">
        <v>151</v>
      </c>
      <c r="B64" s="298" t="e">
        <f>#REF!</f>
        <v>#REF!</v>
      </c>
      <c r="C64" s="301"/>
      <c r="D64" s="303"/>
      <c r="E64" s="304"/>
      <c r="F64" s="305"/>
      <c r="G64" s="304"/>
      <c r="H64" s="305"/>
      <c r="I64" s="304"/>
      <c r="J64" s="365"/>
      <c r="K64" s="324"/>
      <c r="L64" s="324"/>
      <c r="M64" s="365"/>
      <c r="N64" s="324"/>
      <c r="O64" s="365"/>
      <c r="P64" s="324"/>
      <c r="Q64" s="365"/>
      <c r="R64" s="324"/>
      <c r="S64" s="365"/>
      <c r="T64" s="324"/>
      <c r="U64" s="365"/>
      <c r="V64" s="324"/>
      <c r="W64" s="365"/>
      <c r="X64" s="367">
        <f>SUM(C64:W64)</f>
        <v>0</v>
      </c>
      <c r="Y64" s="299" t="s">
        <v>151</v>
      </c>
      <c r="Z64" s="300" t="e">
        <f>B64-X64</f>
        <v>#REF!</v>
      </c>
    </row>
    <row r="65" spans="1:26" ht="16.2" thickBot="1" x14ac:dyDescent="0.35">
      <c r="A65" s="291" t="s">
        <v>152</v>
      </c>
      <c r="B65" s="298" t="e">
        <f>B53+B58+B63+B64</f>
        <v>#REF!</v>
      </c>
      <c r="C65" s="301"/>
      <c r="D65" s="303"/>
      <c r="E65" s="304"/>
      <c r="F65" s="305"/>
      <c r="G65" s="304"/>
      <c r="H65" s="305"/>
      <c r="I65" s="304"/>
      <c r="J65" s="365"/>
      <c r="K65" s="324"/>
      <c r="L65" s="324"/>
      <c r="M65" s="365"/>
      <c r="N65" s="324"/>
      <c r="O65" s="365"/>
      <c r="P65" s="324"/>
      <c r="Q65" s="365"/>
      <c r="R65" s="324"/>
      <c r="S65" s="365"/>
      <c r="T65" s="324"/>
      <c r="U65" s="365"/>
      <c r="V65" s="324"/>
      <c r="W65" s="365"/>
      <c r="X65" s="367"/>
      <c r="Y65" s="317" t="s">
        <v>152</v>
      </c>
      <c r="Z65" s="300" t="e">
        <f>Z53+Z58+Z63+Z64</f>
        <v>#REF!</v>
      </c>
    </row>
    <row r="66" spans="1:26" ht="16.2" thickBot="1" x14ac:dyDescent="0.35">
      <c r="A66" s="291" t="s">
        <v>28</v>
      </c>
      <c r="B66" s="292"/>
      <c r="C66" s="301"/>
      <c r="D66" s="303"/>
      <c r="E66" s="304"/>
      <c r="F66" s="305"/>
      <c r="G66" s="304"/>
      <c r="H66" s="305"/>
      <c r="I66" s="304"/>
      <c r="J66" s="365"/>
      <c r="K66" s="324"/>
      <c r="L66" s="324"/>
      <c r="M66" s="365"/>
      <c r="N66" s="324"/>
      <c r="O66" s="365"/>
      <c r="P66" s="324"/>
      <c r="Q66" s="365"/>
      <c r="R66" s="324"/>
      <c r="S66" s="365"/>
      <c r="T66" s="324"/>
      <c r="U66" s="365"/>
      <c r="V66" s="324"/>
      <c r="W66" s="365"/>
      <c r="X66" s="367"/>
      <c r="Y66" s="317" t="s">
        <v>28</v>
      </c>
      <c r="Z66" s="300"/>
    </row>
    <row r="67" spans="1:26" ht="16.2" thickBot="1" x14ac:dyDescent="0.35">
      <c r="A67" s="297" t="s">
        <v>153</v>
      </c>
      <c r="B67" s="298" t="e">
        <f>#REF!</f>
        <v>#REF!</v>
      </c>
      <c r="C67" s="301"/>
      <c r="D67" s="303"/>
      <c r="E67" s="304"/>
      <c r="F67" s="305"/>
      <c r="G67" s="304"/>
      <c r="H67" s="305"/>
      <c r="I67" s="304"/>
      <c r="J67" s="365"/>
      <c r="K67" s="324"/>
      <c r="L67" s="324"/>
      <c r="M67" s="365"/>
      <c r="N67" s="324"/>
      <c r="O67" s="365"/>
      <c r="P67" s="324"/>
      <c r="Q67" s="365"/>
      <c r="R67" s="324"/>
      <c r="S67" s="365"/>
      <c r="T67" s="324"/>
      <c r="U67" s="365"/>
      <c r="V67" s="324"/>
      <c r="W67" s="365"/>
      <c r="X67" s="367">
        <f>SUM(C67:W67)</f>
        <v>0</v>
      </c>
      <c r="Y67" s="299" t="s">
        <v>153</v>
      </c>
      <c r="Z67" s="300" t="e">
        <f>B67-X67</f>
        <v>#REF!</v>
      </c>
    </row>
    <row r="68" spans="1:26" ht="16.2" thickBot="1" x14ac:dyDescent="0.35">
      <c r="A68" s="297" t="s">
        <v>154</v>
      </c>
      <c r="B68" s="306" t="e">
        <f>#REF!</f>
        <v>#REF!</v>
      </c>
      <c r="C68" s="301"/>
      <c r="D68" s="303"/>
      <c r="E68" s="304"/>
      <c r="F68" s="305"/>
      <c r="G68" s="304"/>
      <c r="H68" s="305"/>
      <c r="I68" s="304"/>
      <c r="J68" s="365"/>
      <c r="K68" s="324"/>
      <c r="L68" s="324"/>
      <c r="M68" s="365"/>
      <c r="N68" s="324"/>
      <c r="O68" s="365"/>
      <c r="P68" s="324"/>
      <c r="Q68" s="365"/>
      <c r="R68" s="324"/>
      <c r="S68" s="365"/>
      <c r="T68" s="324"/>
      <c r="U68" s="365"/>
      <c r="V68" s="324"/>
      <c r="W68" s="365"/>
      <c r="X68" s="367">
        <f>SUM(C68:W68)</f>
        <v>0</v>
      </c>
      <c r="Y68" s="299" t="s">
        <v>154</v>
      </c>
      <c r="Z68" s="307" t="e">
        <f>B68-X68</f>
        <v>#REF!</v>
      </c>
    </row>
    <row r="69" spans="1:26" ht="16.2" thickBot="1" x14ac:dyDescent="0.35">
      <c r="A69" s="308" t="s">
        <v>99</v>
      </c>
      <c r="B69" s="309" t="e">
        <f>SUM(B67:B68)</f>
        <v>#REF!</v>
      </c>
      <c r="C69" s="301"/>
      <c r="D69" s="303"/>
      <c r="E69" s="304"/>
      <c r="F69" s="305"/>
      <c r="G69" s="304"/>
      <c r="H69" s="305"/>
      <c r="I69" s="304"/>
      <c r="J69" s="365"/>
      <c r="K69" s="324"/>
      <c r="L69" s="324"/>
      <c r="M69" s="365"/>
      <c r="N69" s="324"/>
      <c r="O69" s="365"/>
      <c r="P69" s="324"/>
      <c r="Q69" s="365"/>
      <c r="R69" s="324"/>
      <c r="S69" s="365"/>
      <c r="T69" s="324"/>
      <c r="U69" s="365"/>
      <c r="V69" s="324"/>
      <c r="W69" s="365"/>
      <c r="X69" s="367"/>
      <c r="Y69" s="310" t="s">
        <v>99</v>
      </c>
      <c r="Z69" s="311" t="e">
        <f>Z67+Z68</f>
        <v>#REF!</v>
      </c>
    </row>
    <row r="70" spans="1:26" ht="16.2" thickBot="1" x14ac:dyDescent="0.35">
      <c r="A70" s="297" t="s">
        <v>155</v>
      </c>
      <c r="B70" s="292"/>
      <c r="C70" s="301"/>
      <c r="D70" s="303"/>
      <c r="E70" s="304"/>
      <c r="F70" s="305"/>
      <c r="G70" s="304"/>
      <c r="H70" s="305"/>
      <c r="I70" s="304"/>
      <c r="J70" s="365"/>
      <c r="K70" s="324"/>
      <c r="L70" s="324"/>
      <c r="M70" s="365"/>
      <c r="N70" s="324"/>
      <c r="O70" s="365"/>
      <c r="P70" s="324"/>
      <c r="Q70" s="365"/>
      <c r="R70" s="324"/>
      <c r="S70" s="365"/>
      <c r="T70" s="324"/>
      <c r="U70" s="365"/>
      <c r="V70" s="324"/>
      <c r="W70" s="365"/>
      <c r="X70" s="367"/>
      <c r="Y70" s="299" t="s">
        <v>155</v>
      </c>
      <c r="Z70" s="300"/>
    </row>
    <row r="71" spans="1:26" ht="16.2" thickBot="1" x14ac:dyDescent="0.35">
      <c r="A71" s="297" t="s">
        <v>156</v>
      </c>
      <c r="B71" s="292"/>
      <c r="C71" s="301"/>
      <c r="D71" s="303"/>
      <c r="E71" s="304"/>
      <c r="F71" s="305"/>
      <c r="G71" s="304"/>
      <c r="H71" s="305"/>
      <c r="I71" s="304"/>
      <c r="J71" s="365"/>
      <c r="K71" s="324"/>
      <c r="L71" s="324"/>
      <c r="M71" s="365"/>
      <c r="N71" s="324"/>
      <c r="O71" s="365"/>
      <c r="P71" s="324"/>
      <c r="Q71" s="365"/>
      <c r="R71" s="324"/>
      <c r="S71" s="365"/>
      <c r="T71" s="324"/>
      <c r="U71" s="365"/>
      <c r="V71" s="324"/>
      <c r="W71" s="365"/>
      <c r="X71" s="367">
        <f>SUM(C71:W71)</f>
        <v>0</v>
      </c>
      <c r="Y71" s="299" t="s">
        <v>156</v>
      </c>
      <c r="Z71" s="300"/>
    </row>
    <row r="72" spans="1:26" ht="16.2" thickBot="1" x14ac:dyDescent="0.35">
      <c r="A72" s="297" t="s">
        <v>157</v>
      </c>
      <c r="B72" s="298" t="e">
        <f>#REF!</f>
        <v>#REF!</v>
      </c>
      <c r="C72" s="301"/>
      <c r="D72" s="303" t="e">
        <f>#REF!</f>
        <v>#REF!</v>
      </c>
      <c r="E72" s="304"/>
      <c r="F72" s="305"/>
      <c r="G72" s="304"/>
      <c r="H72" s="305"/>
      <c r="I72" s="304"/>
      <c r="J72" s="365"/>
      <c r="K72" s="324"/>
      <c r="L72" s="324"/>
      <c r="M72" s="365"/>
      <c r="N72" s="324"/>
      <c r="O72" s="365"/>
      <c r="P72" s="324"/>
      <c r="Q72" s="365"/>
      <c r="R72" s="324"/>
      <c r="S72" s="365"/>
      <c r="T72" s="324"/>
      <c r="U72" s="365"/>
      <c r="V72" s="324"/>
      <c r="W72" s="365"/>
      <c r="X72" s="367" t="e">
        <f>SUM(C72:W72)</f>
        <v>#REF!</v>
      </c>
      <c r="Y72" s="299" t="s">
        <v>157</v>
      </c>
      <c r="Z72" s="300" t="e">
        <f>B72-X72</f>
        <v>#REF!</v>
      </c>
    </row>
    <row r="73" spans="1:26" ht="16.2" thickBot="1" x14ac:dyDescent="0.35">
      <c r="A73" s="297" t="s">
        <v>158</v>
      </c>
      <c r="B73" s="298" t="e">
        <f>#REF!</f>
        <v>#REF!</v>
      </c>
      <c r="C73" s="301"/>
      <c r="D73" s="303" t="e">
        <f>#REF!</f>
        <v>#REF!</v>
      </c>
      <c r="E73" s="304"/>
      <c r="F73" s="305"/>
      <c r="G73" s="304"/>
      <c r="H73" s="305"/>
      <c r="I73" s="304"/>
      <c r="J73" s="365"/>
      <c r="K73" s="324"/>
      <c r="L73" s="324"/>
      <c r="M73" s="365"/>
      <c r="N73" s="324"/>
      <c r="O73" s="365"/>
      <c r="P73" s="324" t="e">
        <f>#REF!</f>
        <v>#REF!</v>
      </c>
      <c r="Q73" s="365" t="e">
        <f>#REF!</f>
        <v>#REF!</v>
      </c>
      <c r="R73" s="324"/>
      <c r="S73" s="365"/>
      <c r="T73" s="324"/>
      <c r="U73" s="365"/>
      <c r="V73" s="324"/>
      <c r="W73" s="365"/>
      <c r="X73" s="367" t="e">
        <f>SUM(C73:W73)</f>
        <v>#REF!</v>
      </c>
      <c r="Y73" s="299" t="s">
        <v>158</v>
      </c>
      <c r="Z73" s="300" t="e">
        <f>B73-X73</f>
        <v>#REF!</v>
      </c>
    </row>
    <row r="74" spans="1:26" ht="16.2" thickBot="1" x14ac:dyDescent="0.35">
      <c r="A74" s="297" t="s">
        <v>159</v>
      </c>
      <c r="B74" s="298" t="e">
        <f>#REF!</f>
        <v>#REF!</v>
      </c>
      <c r="C74" s="301"/>
      <c r="D74" s="303"/>
      <c r="E74" s="304"/>
      <c r="F74" s="305"/>
      <c r="G74" s="304"/>
      <c r="H74" s="305"/>
      <c r="I74" s="304"/>
      <c r="J74" s="365"/>
      <c r="K74" s="324"/>
      <c r="L74" s="324"/>
      <c r="M74" s="365" t="e">
        <f>#REF!</f>
        <v>#REF!</v>
      </c>
      <c r="N74" s="324" t="e">
        <f>#REF!</f>
        <v>#REF!</v>
      </c>
      <c r="O74" s="365" t="e">
        <f>#REF!</f>
        <v>#REF!</v>
      </c>
      <c r="P74" s="324"/>
      <c r="Q74" s="365"/>
      <c r="R74" s="324"/>
      <c r="S74" s="365"/>
      <c r="T74" s="324"/>
      <c r="U74" s="365"/>
      <c r="V74" s="324"/>
      <c r="W74" s="365"/>
      <c r="X74" s="367" t="e">
        <f>SUM(C74:W74)</f>
        <v>#REF!</v>
      </c>
      <c r="Y74" s="299" t="s">
        <v>159</v>
      </c>
      <c r="Z74" s="300" t="e">
        <f>B74-X74</f>
        <v>#REF!</v>
      </c>
    </row>
    <row r="75" spans="1:26" ht="16.2" thickBot="1" x14ac:dyDescent="0.35">
      <c r="A75" s="297" t="s">
        <v>119</v>
      </c>
      <c r="B75" s="306" t="e">
        <f>#REF!</f>
        <v>#REF!</v>
      </c>
      <c r="C75" s="301"/>
      <c r="D75" s="303"/>
      <c r="E75" s="304"/>
      <c r="F75" s="305"/>
      <c r="G75" s="304"/>
      <c r="H75" s="305"/>
      <c r="I75" s="304"/>
      <c r="J75" s="365"/>
      <c r="K75" s="324"/>
      <c r="L75" s="324"/>
      <c r="M75" s="365"/>
      <c r="N75" s="324"/>
      <c r="O75" s="365"/>
      <c r="P75" s="324"/>
      <c r="Q75" s="365"/>
      <c r="R75" s="324"/>
      <c r="S75" s="365"/>
      <c r="T75" s="324"/>
      <c r="U75" s="365"/>
      <c r="V75" s="324"/>
      <c r="W75" s="365"/>
      <c r="X75" s="367">
        <f>SUM(C75:W75)</f>
        <v>0</v>
      </c>
      <c r="Y75" s="299" t="s">
        <v>119</v>
      </c>
      <c r="Z75" s="307" t="e">
        <f>B75-X75</f>
        <v>#REF!</v>
      </c>
    </row>
    <row r="76" spans="1:26" ht="16.2" thickBot="1" x14ac:dyDescent="0.35">
      <c r="A76" s="308" t="s">
        <v>99</v>
      </c>
      <c r="B76" s="309" t="e">
        <f>SUM(B72:B75)</f>
        <v>#REF!</v>
      </c>
      <c r="C76" s="301"/>
      <c r="D76" s="303"/>
      <c r="E76" s="304"/>
      <c r="F76" s="305"/>
      <c r="G76" s="304"/>
      <c r="H76" s="305"/>
      <c r="I76" s="304"/>
      <c r="J76" s="365"/>
      <c r="K76" s="324"/>
      <c r="L76" s="324"/>
      <c r="M76" s="365"/>
      <c r="N76" s="324"/>
      <c r="O76" s="365"/>
      <c r="P76" s="324"/>
      <c r="Q76" s="365"/>
      <c r="R76" s="324"/>
      <c r="S76" s="365"/>
      <c r="T76" s="324"/>
      <c r="U76" s="365"/>
      <c r="V76" s="324"/>
      <c r="W76" s="365"/>
      <c r="X76" s="367"/>
      <c r="Y76" s="310" t="s">
        <v>99</v>
      </c>
      <c r="Z76" s="311" t="e">
        <f>SUM(Z72:Z75)</f>
        <v>#REF!</v>
      </c>
    </row>
    <row r="77" spans="1:26" ht="16.2" thickBot="1" x14ac:dyDescent="0.35">
      <c r="A77" s="308" t="s">
        <v>160</v>
      </c>
      <c r="B77" s="292"/>
      <c r="C77" s="301"/>
      <c r="D77" s="303"/>
      <c r="E77" s="304"/>
      <c r="F77" s="305"/>
      <c r="G77" s="302"/>
      <c r="H77" s="305"/>
      <c r="I77" s="304"/>
      <c r="J77" s="365"/>
      <c r="K77" s="324"/>
      <c r="L77" s="324"/>
      <c r="M77" s="365"/>
      <c r="N77" s="324"/>
      <c r="O77" s="365"/>
      <c r="P77" s="324"/>
      <c r="Q77" s="365"/>
      <c r="R77" s="324"/>
      <c r="S77" s="365"/>
      <c r="T77" s="324"/>
      <c r="U77" s="365"/>
      <c r="V77" s="324"/>
      <c r="W77" s="365"/>
      <c r="X77" s="367"/>
      <c r="Y77" s="310" t="s">
        <v>160</v>
      </c>
      <c r="Z77" s="300"/>
    </row>
    <row r="78" spans="1:26" ht="16.2" thickBot="1" x14ac:dyDescent="0.35">
      <c r="A78" s="297" t="s">
        <v>161</v>
      </c>
      <c r="B78" s="298" t="e">
        <f>#REF!</f>
        <v>#REF!</v>
      </c>
      <c r="C78" s="301"/>
      <c r="D78" s="303"/>
      <c r="E78" s="304"/>
      <c r="F78" s="305"/>
      <c r="G78" s="302"/>
      <c r="H78" s="305"/>
      <c r="I78" s="304"/>
      <c r="J78" s="365"/>
      <c r="K78" s="324"/>
      <c r="L78" s="324"/>
      <c r="M78" s="365"/>
      <c r="N78" s="324"/>
      <c r="O78" s="365"/>
      <c r="P78" s="324"/>
      <c r="Q78" s="365"/>
      <c r="R78" s="324"/>
      <c r="S78" s="365"/>
      <c r="T78" s="324"/>
      <c r="U78" s="365"/>
      <c r="V78" s="324"/>
      <c r="W78" s="365"/>
      <c r="X78" s="367">
        <f t="shared" ref="X78:X86" si="6">SUM(C78:W78)</f>
        <v>0</v>
      </c>
      <c r="Y78" s="299" t="s">
        <v>161</v>
      </c>
      <c r="Z78" s="300" t="e">
        <f t="shared" ref="Z78:Z86" si="7">B78-X78</f>
        <v>#REF!</v>
      </c>
    </row>
    <row r="79" spans="1:26" ht="16.2" thickBot="1" x14ac:dyDescent="0.35">
      <c r="A79" s="297" t="s">
        <v>162</v>
      </c>
      <c r="B79" s="298" t="e">
        <f>#REF!</f>
        <v>#REF!</v>
      </c>
      <c r="C79" s="301"/>
      <c r="D79" s="303"/>
      <c r="E79" s="304"/>
      <c r="F79" s="305"/>
      <c r="G79" s="302"/>
      <c r="H79" s="305"/>
      <c r="I79" s="304"/>
      <c r="J79" s="365"/>
      <c r="K79" s="324"/>
      <c r="L79" s="324"/>
      <c r="M79" s="365"/>
      <c r="N79" s="324"/>
      <c r="O79" s="365"/>
      <c r="P79" s="324"/>
      <c r="Q79" s="365"/>
      <c r="R79" s="324"/>
      <c r="S79" s="365"/>
      <c r="T79" s="324"/>
      <c r="U79" s="365"/>
      <c r="V79" s="324"/>
      <c r="W79" s="365"/>
      <c r="X79" s="367">
        <f t="shared" si="6"/>
        <v>0</v>
      </c>
      <c r="Y79" s="299" t="s">
        <v>162</v>
      </c>
      <c r="Z79" s="300" t="e">
        <f t="shared" si="7"/>
        <v>#REF!</v>
      </c>
    </row>
    <row r="80" spans="1:26" ht="16.2" thickBot="1" x14ac:dyDescent="0.35">
      <c r="A80" s="297" t="s">
        <v>163</v>
      </c>
      <c r="B80" s="298" t="e">
        <f>#REF!</f>
        <v>#REF!</v>
      </c>
      <c r="C80" s="301"/>
      <c r="D80" s="303"/>
      <c r="E80" s="304" t="e">
        <f>#REF!+#REF!</f>
        <v>#REF!</v>
      </c>
      <c r="F80" s="305"/>
      <c r="G80" s="302"/>
      <c r="H80" s="305"/>
      <c r="I80" s="304"/>
      <c r="J80" s="365"/>
      <c r="K80" s="324"/>
      <c r="L80" s="324"/>
      <c r="M80" s="365"/>
      <c r="N80" s="324"/>
      <c r="O80" s="365"/>
      <c r="P80" s="324"/>
      <c r="Q80" s="365"/>
      <c r="R80" s="324"/>
      <c r="S80" s="365"/>
      <c r="T80" s="324"/>
      <c r="U80" s="365"/>
      <c r="V80" s="324"/>
      <c r="W80" s="365"/>
      <c r="X80" s="367" t="e">
        <f t="shared" si="6"/>
        <v>#REF!</v>
      </c>
      <c r="Y80" s="299" t="s">
        <v>163</v>
      </c>
      <c r="Z80" s="300" t="e">
        <f t="shared" si="7"/>
        <v>#REF!</v>
      </c>
    </row>
    <row r="81" spans="1:26" ht="16.2" thickBot="1" x14ac:dyDescent="0.35">
      <c r="A81" s="297" t="s">
        <v>164</v>
      </c>
      <c r="B81" s="298" t="e">
        <f>#REF!</f>
        <v>#REF!</v>
      </c>
      <c r="C81" s="301"/>
      <c r="D81" s="303"/>
      <c r="E81" s="304"/>
      <c r="F81" s="305"/>
      <c r="G81" s="302"/>
      <c r="H81" s="305"/>
      <c r="I81" s="304"/>
      <c r="J81" s="365"/>
      <c r="K81" s="324"/>
      <c r="L81" s="324"/>
      <c r="M81" s="365"/>
      <c r="N81" s="324"/>
      <c r="O81" s="365"/>
      <c r="P81" s="324"/>
      <c r="Q81" s="365"/>
      <c r="R81" s="324"/>
      <c r="S81" s="365"/>
      <c r="T81" s="324"/>
      <c r="U81" s="365"/>
      <c r="V81" s="324"/>
      <c r="W81" s="365" t="e">
        <f>#REF!</f>
        <v>#REF!</v>
      </c>
      <c r="X81" s="367" t="e">
        <f t="shared" si="6"/>
        <v>#REF!</v>
      </c>
      <c r="Y81" s="299" t="s">
        <v>164</v>
      </c>
      <c r="Z81" s="300" t="e">
        <f t="shared" si="7"/>
        <v>#REF!</v>
      </c>
    </row>
    <row r="82" spans="1:26" ht="16.2" thickBot="1" x14ac:dyDescent="0.35">
      <c r="A82" s="297" t="s">
        <v>165</v>
      </c>
      <c r="B82" s="298" t="e">
        <f>#REF!</f>
        <v>#REF!</v>
      </c>
      <c r="C82" s="301"/>
      <c r="D82" s="303"/>
      <c r="E82" s="304" t="e">
        <f>#REF!</f>
        <v>#REF!</v>
      </c>
      <c r="F82" s="305"/>
      <c r="G82" s="302"/>
      <c r="H82" s="305"/>
      <c r="I82" s="304"/>
      <c r="J82" s="365"/>
      <c r="K82" s="324"/>
      <c r="L82" s="324"/>
      <c r="M82" s="365"/>
      <c r="N82" s="324"/>
      <c r="O82" s="365"/>
      <c r="P82" s="324"/>
      <c r="Q82" s="365"/>
      <c r="R82" s="324"/>
      <c r="S82" s="365"/>
      <c r="T82" s="324"/>
      <c r="U82" s="365"/>
      <c r="V82" s="324"/>
      <c r="W82" s="365"/>
      <c r="X82" s="367" t="e">
        <f t="shared" si="6"/>
        <v>#REF!</v>
      </c>
      <c r="Y82" s="299" t="s">
        <v>165</v>
      </c>
      <c r="Z82" s="300" t="e">
        <f t="shared" si="7"/>
        <v>#REF!</v>
      </c>
    </row>
    <row r="83" spans="1:26" ht="16.2" thickBot="1" x14ac:dyDescent="0.35">
      <c r="A83" s="297" t="s">
        <v>166</v>
      </c>
      <c r="B83" s="298" t="e">
        <f>#REF!</f>
        <v>#REF!</v>
      </c>
      <c r="C83" s="301"/>
      <c r="D83" s="303"/>
      <c r="E83" s="304"/>
      <c r="F83" s="305"/>
      <c r="G83" s="302"/>
      <c r="H83" s="305"/>
      <c r="I83" s="304"/>
      <c r="J83" s="365"/>
      <c r="K83" s="324"/>
      <c r="L83" s="324"/>
      <c r="M83" s="365"/>
      <c r="N83" s="324"/>
      <c r="O83" s="365"/>
      <c r="P83" s="324"/>
      <c r="Q83" s="365"/>
      <c r="R83" s="324"/>
      <c r="S83" s="365"/>
      <c r="T83" s="324"/>
      <c r="U83" s="365"/>
      <c r="V83" s="324"/>
      <c r="W83" s="365"/>
      <c r="X83" s="367">
        <f t="shared" si="6"/>
        <v>0</v>
      </c>
      <c r="Y83" s="299" t="s">
        <v>166</v>
      </c>
      <c r="Z83" s="300" t="e">
        <f t="shared" si="7"/>
        <v>#REF!</v>
      </c>
    </row>
    <row r="84" spans="1:26" ht="16.2" thickBot="1" x14ac:dyDescent="0.35">
      <c r="A84" s="297" t="s">
        <v>167</v>
      </c>
      <c r="B84" s="298" t="e">
        <f>#REF!</f>
        <v>#REF!</v>
      </c>
      <c r="C84" s="301"/>
      <c r="D84" s="303"/>
      <c r="E84" s="304" t="e">
        <f>#REF!+#REF!</f>
        <v>#REF!</v>
      </c>
      <c r="F84" s="305"/>
      <c r="G84" s="302"/>
      <c r="H84" s="365"/>
      <c r="I84" s="304"/>
      <c r="J84" s="357"/>
      <c r="K84" s="324"/>
      <c r="L84" s="324"/>
      <c r="M84" s="365"/>
      <c r="N84" s="324"/>
      <c r="O84" s="365"/>
      <c r="P84" s="324"/>
      <c r="Q84" s="365"/>
      <c r="R84" s="324"/>
      <c r="S84" s="365"/>
      <c r="T84" s="324"/>
      <c r="U84" s="365" t="e">
        <f>#REF!+#REF!</f>
        <v>#REF!</v>
      </c>
      <c r="V84" s="324"/>
      <c r="W84" s="365"/>
      <c r="X84" s="367" t="e">
        <f t="shared" si="6"/>
        <v>#REF!</v>
      </c>
      <c r="Y84" s="299" t="s">
        <v>167</v>
      </c>
      <c r="Z84" s="300" t="e">
        <f t="shared" si="7"/>
        <v>#REF!</v>
      </c>
    </row>
    <row r="85" spans="1:26" ht="16.2" thickBot="1" x14ac:dyDescent="0.35">
      <c r="A85" s="297" t="s">
        <v>168</v>
      </c>
      <c r="B85" s="298" t="e">
        <f>#REF!</f>
        <v>#REF!</v>
      </c>
      <c r="C85" s="301"/>
      <c r="D85" s="303"/>
      <c r="E85" s="304"/>
      <c r="F85" s="305"/>
      <c r="G85" s="302"/>
      <c r="H85" s="365"/>
      <c r="I85" s="304"/>
      <c r="J85" s="357"/>
      <c r="K85" s="304"/>
      <c r="L85" s="324"/>
      <c r="M85" s="365"/>
      <c r="N85" s="324"/>
      <c r="O85" s="365"/>
      <c r="P85" s="324"/>
      <c r="Q85" s="365"/>
      <c r="R85" s="324"/>
      <c r="S85" s="365"/>
      <c r="T85" s="324"/>
      <c r="U85" s="365"/>
      <c r="V85" s="324"/>
      <c r="W85" s="365"/>
      <c r="X85" s="367">
        <f t="shared" si="6"/>
        <v>0</v>
      </c>
      <c r="Y85" s="299" t="s">
        <v>168</v>
      </c>
      <c r="Z85" s="300" t="e">
        <f t="shared" si="7"/>
        <v>#REF!</v>
      </c>
    </row>
    <row r="86" spans="1:26" ht="16.2" thickBot="1" x14ac:dyDescent="0.35">
      <c r="A86" s="297" t="s">
        <v>169</v>
      </c>
      <c r="B86" s="306" t="e">
        <f>#REF!</f>
        <v>#REF!</v>
      </c>
      <c r="C86" s="301"/>
      <c r="D86" s="303"/>
      <c r="E86" s="304"/>
      <c r="F86" s="305"/>
      <c r="G86" s="302"/>
      <c r="H86" s="365"/>
      <c r="I86" s="304"/>
      <c r="J86" s="357"/>
      <c r="K86" s="304"/>
      <c r="L86" s="324"/>
      <c r="M86" s="365"/>
      <c r="N86" s="324"/>
      <c r="O86" s="365"/>
      <c r="P86" s="324"/>
      <c r="Q86" s="365"/>
      <c r="R86" s="324"/>
      <c r="S86" s="365"/>
      <c r="T86" s="324"/>
      <c r="U86" s="365"/>
      <c r="V86" s="324"/>
      <c r="W86" s="365"/>
      <c r="X86" s="367">
        <f t="shared" si="6"/>
        <v>0</v>
      </c>
      <c r="Y86" s="299" t="s">
        <v>169</v>
      </c>
      <c r="Z86" s="307" t="e">
        <f t="shared" si="7"/>
        <v>#REF!</v>
      </c>
    </row>
    <row r="87" spans="1:26" ht="16.2" thickBot="1" x14ac:dyDescent="0.35">
      <c r="A87" s="308" t="s">
        <v>99</v>
      </c>
      <c r="B87" s="298" t="e">
        <f>SUM(B78:B86)</f>
        <v>#REF!</v>
      </c>
      <c r="C87" s="301"/>
      <c r="D87" s="303"/>
      <c r="E87" s="304"/>
      <c r="F87" s="305"/>
      <c r="G87" s="302"/>
      <c r="H87" s="365"/>
      <c r="I87" s="304"/>
      <c r="J87" s="357"/>
      <c r="K87" s="304"/>
      <c r="L87" s="324"/>
      <c r="M87" s="365"/>
      <c r="N87" s="324"/>
      <c r="O87" s="365"/>
      <c r="P87" s="324"/>
      <c r="Q87" s="365"/>
      <c r="R87" s="324"/>
      <c r="S87" s="365"/>
      <c r="T87" s="324"/>
      <c r="U87" s="365"/>
      <c r="V87" s="324"/>
      <c r="W87" s="365"/>
      <c r="X87" s="367"/>
      <c r="Y87" s="310" t="s">
        <v>99</v>
      </c>
      <c r="Z87" s="300" t="e">
        <f>SUM(Z78:Z86)</f>
        <v>#REF!</v>
      </c>
    </row>
    <row r="88" spans="1:26" ht="16.2" thickBot="1" x14ac:dyDescent="0.35">
      <c r="A88" s="297"/>
      <c r="B88" s="325"/>
      <c r="C88" s="301"/>
      <c r="D88" s="303"/>
      <c r="E88" s="304"/>
      <c r="F88" s="305"/>
      <c r="G88" s="302"/>
      <c r="H88" s="365"/>
      <c r="I88" s="304"/>
      <c r="J88" s="357"/>
      <c r="K88" s="304"/>
      <c r="L88" s="324"/>
      <c r="M88" s="365"/>
      <c r="N88" s="324"/>
      <c r="O88" s="365"/>
      <c r="P88" s="324"/>
      <c r="Q88" s="365"/>
      <c r="R88" s="324"/>
      <c r="S88" s="365"/>
      <c r="T88" s="324"/>
      <c r="U88" s="365"/>
      <c r="V88" s="324"/>
      <c r="W88" s="365"/>
      <c r="X88" s="367"/>
      <c r="Y88" s="299"/>
      <c r="Z88" s="326"/>
    </row>
    <row r="89" spans="1:26" ht="16.2" thickBot="1" x14ac:dyDescent="0.35">
      <c r="A89" s="291" t="s">
        <v>170</v>
      </c>
      <c r="B89" s="327" t="e">
        <f>B87+B76</f>
        <v>#REF!</v>
      </c>
      <c r="C89" s="301"/>
      <c r="D89" s="303"/>
      <c r="E89" s="304"/>
      <c r="F89" s="305"/>
      <c r="G89" s="304"/>
      <c r="H89" s="357"/>
      <c r="I89" s="304"/>
      <c r="J89" s="357"/>
      <c r="K89" s="304"/>
      <c r="L89" s="324"/>
      <c r="M89" s="365"/>
      <c r="N89" s="324"/>
      <c r="O89" s="365"/>
      <c r="P89" s="324"/>
      <c r="Q89" s="365"/>
      <c r="R89" s="324"/>
      <c r="S89" s="365"/>
      <c r="T89" s="324"/>
      <c r="U89" s="365"/>
      <c r="V89" s="324"/>
      <c r="W89" s="365"/>
      <c r="X89" s="367"/>
      <c r="Y89" s="317" t="s">
        <v>170</v>
      </c>
      <c r="Z89" s="321" t="e">
        <f>Z87+Z76</f>
        <v>#REF!</v>
      </c>
    </row>
    <row r="90" spans="1:26" ht="23.25" customHeight="1" thickBot="1" x14ac:dyDescent="0.35">
      <c r="A90" s="328" t="s">
        <v>171</v>
      </c>
      <c r="B90" s="329" t="e">
        <f>B65+B69+B76+B87</f>
        <v>#REF!</v>
      </c>
      <c r="C90" s="301"/>
      <c r="D90" s="305"/>
      <c r="E90" s="304"/>
      <c r="F90" s="305"/>
      <c r="G90" s="304"/>
      <c r="H90" s="357"/>
      <c r="I90" s="304"/>
      <c r="J90" s="357"/>
      <c r="K90" s="304"/>
      <c r="L90" s="324"/>
      <c r="M90" s="365"/>
      <c r="N90" s="324"/>
      <c r="O90" s="365"/>
      <c r="P90" s="324"/>
      <c r="Q90" s="365"/>
      <c r="R90" s="324"/>
      <c r="S90" s="365"/>
      <c r="T90" s="324"/>
      <c r="U90" s="365"/>
      <c r="V90" s="324"/>
      <c r="W90" s="365"/>
      <c r="X90" s="367"/>
      <c r="Y90" s="368" t="s">
        <v>171</v>
      </c>
      <c r="Z90" s="323" t="e">
        <f>Z65+Z69+Z76+Z87</f>
        <v>#REF!</v>
      </c>
    </row>
    <row r="91" spans="1:26" ht="16.2" thickBot="1" x14ac:dyDescent="0.35">
      <c r="A91" s="330"/>
      <c r="B91" s="331"/>
      <c r="C91" s="369"/>
      <c r="D91" s="360"/>
      <c r="E91" s="370"/>
      <c r="F91" s="352"/>
      <c r="G91" s="370"/>
      <c r="H91" s="371"/>
      <c r="I91" s="370"/>
      <c r="J91" s="371"/>
      <c r="K91" s="370"/>
      <c r="L91" s="372"/>
      <c r="M91" s="373"/>
      <c r="N91" s="372"/>
      <c r="O91" s="373"/>
      <c r="P91" s="372"/>
      <c r="Q91" s="373"/>
      <c r="R91" s="372"/>
      <c r="S91" s="373"/>
      <c r="T91" s="372"/>
      <c r="U91" s="373"/>
      <c r="V91" s="372"/>
      <c r="W91" s="373"/>
      <c r="X91" s="374"/>
      <c r="Y91" s="375"/>
      <c r="Z91" s="376"/>
    </row>
    <row r="92" spans="1:26" ht="16.2" thickBot="1" x14ac:dyDescent="0.35">
      <c r="A92" s="333" t="s">
        <v>554</v>
      </c>
      <c r="B92" s="334"/>
      <c r="C92" s="301"/>
      <c r="D92" s="303"/>
      <c r="E92" s="304"/>
      <c r="F92" s="305"/>
      <c r="G92" s="304"/>
      <c r="H92" s="357"/>
      <c r="I92" s="304"/>
      <c r="J92" s="357"/>
      <c r="K92" s="304"/>
      <c r="L92" s="324"/>
      <c r="M92" s="365"/>
      <c r="N92" s="324"/>
      <c r="O92" s="365"/>
      <c r="P92" s="324"/>
      <c r="Q92" s="365"/>
      <c r="R92" s="324"/>
      <c r="S92" s="365"/>
      <c r="T92" s="324"/>
      <c r="U92" s="365"/>
      <c r="V92" s="324"/>
      <c r="W92" s="365"/>
      <c r="X92" s="367"/>
      <c r="Y92" s="377" t="s">
        <v>440</v>
      </c>
      <c r="Z92" s="378"/>
    </row>
    <row r="93" spans="1:26" ht="16.2" thickBot="1" x14ac:dyDescent="0.35">
      <c r="A93" s="335" t="s">
        <v>100</v>
      </c>
      <c r="B93" s="336">
        <v>2015</v>
      </c>
      <c r="C93" s="301"/>
      <c r="D93" s="303"/>
      <c r="E93" s="304"/>
      <c r="F93" s="305"/>
      <c r="G93" s="304"/>
      <c r="H93" s="357"/>
      <c r="I93" s="304"/>
      <c r="J93" s="357"/>
      <c r="K93" s="304"/>
      <c r="L93" s="324"/>
      <c r="M93" s="365"/>
      <c r="N93" s="324"/>
      <c r="O93" s="365"/>
      <c r="P93" s="324"/>
      <c r="Q93" s="365"/>
      <c r="R93" s="324"/>
      <c r="S93" s="365"/>
      <c r="T93" s="324"/>
      <c r="U93" s="365"/>
      <c r="V93" s="324"/>
      <c r="W93" s="365"/>
      <c r="X93" s="367"/>
      <c r="Y93" s="337" t="s">
        <v>100</v>
      </c>
      <c r="Z93" s="379">
        <v>2015</v>
      </c>
    </row>
    <row r="94" spans="1:26" ht="16.2" thickBot="1" x14ac:dyDescent="0.35">
      <c r="A94" s="338" t="s">
        <v>441</v>
      </c>
      <c r="B94" s="339">
        <f>'Πίνακας ΚΑΧ κατ'' είδος 2015'!F129</f>
        <v>0</v>
      </c>
      <c r="C94" s="301"/>
      <c r="D94" s="303"/>
      <c r="E94" s="304"/>
      <c r="F94" s="305"/>
      <c r="G94" s="304"/>
      <c r="H94" s="357"/>
      <c r="I94" s="304"/>
      <c r="J94" s="357"/>
      <c r="K94" s="304"/>
      <c r="L94" s="324"/>
      <c r="M94" s="365"/>
      <c r="N94" s="324"/>
      <c r="O94" s="365"/>
      <c r="P94" s="324"/>
      <c r="Q94" s="365"/>
      <c r="R94" s="324"/>
      <c r="S94" s="365"/>
      <c r="T94" s="324"/>
      <c r="U94" s="365"/>
      <c r="V94" s="324"/>
      <c r="W94" s="365"/>
      <c r="X94" s="367">
        <f>SUM(C94:V94)</f>
        <v>0</v>
      </c>
      <c r="Y94" s="340" t="s">
        <v>441</v>
      </c>
      <c r="Z94" s="341">
        <f>B94+X94</f>
        <v>0</v>
      </c>
    </row>
    <row r="95" spans="1:26" ht="31.8" thickBot="1" x14ac:dyDescent="0.35">
      <c r="A95" s="338" t="s">
        <v>460</v>
      </c>
      <c r="B95" s="339">
        <f>'Πίνακας ΚΑΧ κατ'' είδος 2015'!G129</f>
        <v>0</v>
      </c>
      <c r="C95" s="301"/>
      <c r="D95" s="303"/>
      <c r="E95" s="304"/>
      <c r="F95" s="305"/>
      <c r="G95" s="304"/>
      <c r="H95" s="357"/>
      <c r="I95" s="304"/>
      <c r="J95" s="357"/>
      <c r="K95" s="304"/>
      <c r="L95" s="324"/>
      <c r="M95" s="365"/>
      <c r="N95" s="324"/>
      <c r="O95" s="365"/>
      <c r="P95" s="324"/>
      <c r="Q95" s="365"/>
      <c r="R95" s="324"/>
      <c r="S95" s="365"/>
      <c r="T95" s="324"/>
      <c r="U95" s="365"/>
      <c r="V95" s="324"/>
      <c r="W95" s="365"/>
      <c r="X95" s="367">
        <f>SUM(C95:V95)</f>
        <v>0</v>
      </c>
      <c r="Y95" s="340" t="s">
        <v>460</v>
      </c>
      <c r="Z95" s="341">
        <f t="shared" ref="Z95:Z107" si="8">B95+X95</f>
        <v>0</v>
      </c>
    </row>
    <row r="96" spans="1:26" ht="16.2" thickBot="1" x14ac:dyDescent="0.35">
      <c r="A96" s="338" t="s">
        <v>444</v>
      </c>
      <c r="B96" s="339">
        <f>'Πίνακας ΚΑΧ κατ'' είδος 2015'!H129</f>
        <v>0</v>
      </c>
      <c r="C96" s="301"/>
      <c r="D96" s="303"/>
      <c r="E96" s="304"/>
      <c r="F96" s="305"/>
      <c r="G96" s="304"/>
      <c r="H96" s="357"/>
      <c r="I96" s="304"/>
      <c r="J96" s="357"/>
      <c r="K96" s="304"/>
      <c r="L96" s="324"/>
      <c r="M96" s="365"/>
      <c r="N96" s="324"/>
      <c r="O96" s="365"/>
      <c r="P96" s="324"/>
      <c r="Q96" s="365"/>
      <c r="R96" s="324"/>
      <c r="S96" s="365"/>
      <c r="T96" s="324"/>
      <c r="U96" s="365"/>
      <c r="V96" s="324"/>
      <c r="W96" s="365"/>
      <c r="X96" s="367">
        <f>SUM(C96:V96)</f>
        <v>0</v>
      </c>
      <c r="Y96" s="340" t="s">
        <v>444</v>
      </c>
      <c r="Z96" s="341">
        <f t="shared" si="8"/>
        <v>0</v>
      </c>
    </row>
    <row r="97" spans="1:26" ht="16.2" thickBot="1" x14ac:dyDescent="0.35">
      <c r="A97" s="338" t="s">
        <v>461</v>
      </c>
      <c r="B97" s="339">
        <f>'Πίνακας ΚΑΧ κατ'' είδος 2015'!I129</f>
        <v>0</v>
      </c>
      <c r="C97" s="301"/>
      <c r="D97" s="303"/>
      <c r="E97" s="304"/>
      <c r="F97" s="305"/>
      <c r="G97" s="304"/>
      <c r="H97" s="357"/>
      <c r="I97" s="304"/>
      <c r="J97" s="357"/>
      <c r="K97" s="304"/>
      <c r="L97" s="324"/>
      <c r="M97" s="365"/>
      <c r="N97" s="324"/>
      <c r="O97" s="365"/>
      <c r="P97" s="324"/>
      <c r="Q97" s="365"/>
      <c r="R97" s="324"/>
      <c r="S97" s="365"/>
      <c r="T97" s="324"/>
      <c r="U97" s="365"/>
      <c r="V97" s="324"/>
      <c r="W97" s="365"/>
      <c r="X97" s="367">
        <f>SUM(C97:V97)</f>
        <v>0</v>
      </c>
      <c r="Y97" s="340" t="s">
        <v>461</v>
      </c>
      <c r="Z97" s="341">
        <f t="shared" si="8"/>
        <v>0</v>
      </c>
    </row>
    <row r="98" spans="1:26" ht="16.2" thickBot="1" x14ac:dyDescent="0.35">
      <c r="A98" s="338" t="s">
        <v>462</v>
      </c>
      <c r="B98" s="339">
        <f>'Πίνακας ΚΑΧ κατ'' είδος 2015'!K129</f>
        <v>0</v>
      </c>
      <c r="C98" s="301"/>
      <c r="D98" s="303"/>
      <c r="E98" s="304"/>
      <c r="F98" s="305"/>
      <c r="G98" s="304"/>
      <c r="H98" s="286"/>
      <c r="I98" s="304"/>
      <c r="J98" s="357"/>
      <c r="K98" s="304"/>
      <c r="L98" s="324"/>
      <c r="M98" s="365"/>
      <c r="N98" s="324"/>
      <c r="O98" s="365"/>
      <c r="P98" s="324"/>
      <c r="Q98" s="365"/>
      <c r="R98" s="324"/>
      <c r="S98" s="365"/>
      <c r="T98" s="324"/>
      <c r="U98" s="365"/>
      <c r="V98" s="324"/>
      <c r="W98" s="365"/>
      <c r="X98" s="367"/>
      <c r="Y98" s="340" t="s">
        <v>462</v>
      </c>
      <c r="Z98" s="341">
        <f t="shared" si="8"/>
        <v>0</v>
      </c>
    </row>
    <row r="99" spans="1:26" ht="16.2" thickBot="1" x14ac:dyDescent="0.35">
      <c r="A99" s="338" t="s">
        <v>463</v>
      </c>
      <c r="B99" s="339">
        <f>'Πίνακας ΚΑΧ κατ'' είδος 2015'!L129</f>
        <v>0</v>
      </c>
      <c r="C99" s="301"/>
      <c r="D99" s="303"/>
      <c r="E99" s="304"/>
      <c r="F99" s="305"/>
      <c r="G99" s="304"/>
      <c r="I99" s="304"/>
      <c r="J99" s="357"/>
      <c r="K99" s="304"/>
      <c r="L99" s="324"/>
      <c r="M99" s="365"/>
      <c r="N99" s="324"/>
      <c r="O99" s="365"/>
      <c r="P99" s="324"/>
      <c r="Q99" s="365"/>
      <c r="R99" s="324"/>
      <c r="S99" s="365"/>
      <c r="T99" s="324"/>
      <c r="U99" s="365"/>
      <c r="V99" s="324" t="e">
        <f>-#REF!</f>
        <v>#REF!</v>
      </c>
      <c r="W99" s="365"/>
      <c r="X99" s="367" t="e">
        <f t="shared" ref="X99:X114" si="9">SUM(C99:V99)</f>
        <v>#REF!</v>
      </c>
      <c r="Y99" s="340" t="s">
        <v>463</v>
      </c>
      <c r="Z99" s="341" t="e">
        <f t="shared" si="8"/>
        <v>#REF!</v>
      </c>
    </row>
    <row r="100" spans="1:26" ht="16.2" thickBot="1" x14ac:dyDescent="0.35">
      <c r="A100" s="338" t="s">
        <v>464</v>
      </c>
      <c r="B100" s="339">
        <f>'Πίνακας ΚΑΧ κατ'' είδος 2015'!M129</f>
        <v>0</v>
      </c>
      <c r="C100" s="301"/>
      <c r="D100" s="303"/>
      <c r="E100" s="304"/>
      <c r="F100" s="305"/>
      <c r="G100" s="304"/>
      <c r="H100" s="357" t="e">
        <f>-#REF!</f>
        <v>#REF!</v>
      </c>
      <c r="I100" s="304"/>
      <c r="J100" s="357" t="e">
        <f>-#REF!-#REF!</f>
        <v>#REF!</v>
      </c>
      <c r="K100" s="304"/>
      <c r="L100" s="324"/>
      <c r="M100" s="365"/>
      <c r="N100" s="324"/>
      <c r="O100" s="365"/>
      <c r="P100" s="324"/>
      <c r="Q100" s="365"/>
      <c r="R100" s="324"/>
      <c r="S100" s="365" t="e">
        <f>-#REF!</f>
        <v>#REF!</v>
      </c>
      <c r="T100" s="324"/>
      <c r="U100" s="365"/>
      <c r="V100" s="324"/>
      <c r="W100" s="365"/>
      <c r="X100" s="367" t="e">
        <f t="shared" si="9"/>
        <v>#REF!</v>
      </c>
      <c r="Y100" s="340" t="s">
        <v>464</v>
      </c>
      <c r="Z100" s="341" t="e">
        <f t="shared" si="8"/>
        <v>#REF!</v>
      </c>
    </row>
    <row r="101" spans="1:26" ht="16.2" thickBot="1" x14ac:dyDescent="0.35">
      <c r="A101" s="338" t="s">
        <v>465</v>
      </c>
      <c r="B101" s="339">
        <f>'Πίνακας ΚΑΧ κατ'' είδος 2015'!N129</f>
        <v>0</v>
      </c>
      <c r="C101" s="301"/>
      <c r="D101" s="303"/>
      <c r="E101" s="304"/>
      <c r="F101" s="305"/>
      <c r="G101" s="304"/>
      <c r="H101" s="357"/>
      <c r="I101" s="304" t="e">
        <f>-#REF!</f>
        <v>#REF!</v>
      </c>
      <c r="J101" s="357"/>
      <c r="K101" s="304"/>
      <c r="L101" s="324"/>
      <c r="M101" s="365"/>
      <c r="N101" s="324"/>
      <c r="O101" s="365"/>
      <c r="P101" s="324"/>
      <c r="Q101" s="365" t="e">
        <f>-#REF!</f>
        <v>#REF!</v>
      </c>
      <c r="R101" s="324"/>
      <c r="S101" s="365"/>
      <c r="T101" s="324"/>
      <c r="U101" s="365"/>
      <c r="V101" s="324"/>
      <c r="W101" s="365"/>
      <c r="X101" s="367" t="e">
        <f t="shared" si="9"/>
        <v>#REF!</v>
      </c>
      <c r="Y101" s="340" t="s">
        <v>465</v>
      </c>
      <c r="Z101" s="341" t="e">
        <f t="shared" si="8"/>
        <v>#REF!</v>
      </c>
    </row>
    <row r="102" spans="1:26" ht="16.2" thickBot="1" x14ac:dyDescent="0.35">
      <c r="A102" s="338" t="s">
        <v>448</v>
      </c>
      <c r="B102" s="339">
        <f>'Πίνακας ΚΑΧ κατ'' είδος 2015'!O129</f>
        <v>0</v>
      </c>
      <c r="C102" s="301"/>
      <c r="D102" s="303"/>
      <c r="E102" s="304"/>
      <c r="F102" s="305"/>
      <c r="G102" s="304"/>
      <c r="H102" s="357"/>
      <c r="I102" s="304"/>
      <c r="J102" s="357"/>
      <c r="K102" s="304"/>
      <c r="L102" s="324"/>
      <c r="M102" s="365"/>
      <c r="N102" s="324"/>
      <c r="O102" s="365"/>
      <c r="P102" s="324"/>
      <c r="Q102" s="365"/>
      <c r="R102" s="324"/>
      <c r="S102" s="365"/>
      <c r="T102" s="324"/>
      <c r="U102" s="365"/>
      <c r="V102" s="324"/>
      <c r="W102" s="365"/>
      <c r="X102" s="367">
        <f t="shared" si="9"/>
        <v>0</v>
      </c>
      <c r="Y102" s="340" t="s">
        <v>448</v>
      </c>
      <c r="Z102" s="341">
        <f t="shared" si="8"/>
        <v>0</v>
      </c>
    </row>
    <row r="103" spans="1:26" ht="16.2" thickBot="1" x14ac:dyDescent="0.35">
      <c r="A103" s="338" t="s">
        <v>449</v>
      </c>
      <c r="B103" s="339">
        <f>'Πίνακας ΚΑΧ κατ'' είδος 2015'!P129</f>
        <v>0</v>
      </c>
      <c r="C103" s="301"/>
      <c r="D103" s="303"/>
      <c r="E103" s="304"/>
      <c r="F103" s="305"/>
      <c r="G103" s="304"/>
      <c r="H103" s="357"/>
      <c r="I103" s="304"/>
      <c r="J103" s="357"/>
      <c r="K103" s="304"/>
      <c r="L103" s="324"/>
      <c r="M103" s="365"/>
      <c r="N103" s="324"/>
      <c r="O103" s="365"/>
      <c r="P103" s="324"/>
      <c r="Q103" s="365"/>
      <c r="R103" s="324"/>
      <c r="S103" s="365"/>
      <c r="T103" s="324"/>
      <c r="U103" s="365"/>
      <c r="V103" s="324"/>
      <c r="W103" s="365"/>
      <c r="X103" s="367">
        <f t="shared" si="9"/>
        <v>0</v>
      </c>
      <c r="Y103" s="340" t="s">
        <v>449</v>
      </c>
      <c r="Z103" s="341">
        <f t="shared" si="8"/>
        <v>0</v>
      </c>
    </row>
    <row r="104" spans="1:26" ht="16.2" thickBot="1" x14ac:dyDescent="0.35">
      <c r="A104" s="338" t="s">
        <v>450</v>
      </c>
      <c r="B104" s="339">
        <f>'Πίνακας ΚΑΧ κατ'' είδος 2015'!Q129</f>
        <v>0</v>
      </c>
      <c r="C104" s="301"/>
      <c r="D104" s="303"/>
      <c r="E104" s="304"/>
      <c r="F104" s="305"/>
      <c r="G104" s="304"/>
      <c r="H104" s="357"/>
      <c r="I104" s="304"/>
      <c r="J104" s="357"/>
      <c r="K104" s="304"/>
      <c r="L104" s="324"/>
      <c r="M104" s="365"/>
      <c r="N104" s="324"/>
      <c r="O104" s="365"/>
      <c r="P104" s="324"/>
      <c r="Q104" s="365"/>
      <c r="R104" s="324"/>
      <c r="S104" s="365"/>
      <c r="T104" s="324"/>
      <c r="U104" s="365"/>
      <c r="V104" s="324"/>
      <c r="W104" s="365"/>
      <c r="X104" s="367">
        <f t="shared" si="9"/>
        <v>0</v>
      </c>
      <c r="Y104" s="340" t="s">
        <v>450</v>
      </c>
      <c r="Z104" s="341">
        <f t="shared" si="8"/>
        <v>0</v>
      </c>
    </row>
    <row r="105" spans="1:26" ht="16.2" thickBot="1" x14ac:dyDescent="0.35">
      <c r="A105" s="338" t="s">
        <v>451</v>
      </c>
      <c r="B105" s="339">
        <f>'Πίνακας ΚΑΧ κατ'' είδος 2015'!R129</f>
        <v>0</v>
      </c>
      <c r="C105" s="301"/>
      <c r="D105" s="303"/>
      <c r="E105" s="304"/>
      <c r="F105" s="305"/>
      <c r="G105" s="304"/>
      <c r="H105" s="357"/>
      <c r="I105" s="304"/>
      <c r="J105" s="357"/>
      <c r="K105" s="304"/>
      <c r="L105" s="324"/>
      <c r="M105" s="365"/>
      <c r="N105" s="324"/>
      <c r="O105" s="365"/>
      <c r="P105" s="324"/>
      <c r="Q105" s="365"/>
      <c r="R105" s="324"/>
      <c r="S105" s="365"/>
      <c r="T105" s="324"/>
      <c r="U105" s="365"/>
      <c r="V105" s="324"/>
      <c r="W105" s="365"/>
      <c r="X105" s="367">
        <f t="shared" si="9"/>
        <v>0</v>
      </c>
      <c r="Y105" s="340" t="s">
        <v>451</v>
      </c>
      <c r="Z105" s="341">
        <f t="shared" si="8"/>
        <v>0</v>
      </c>
    </row>
    <row r="106" spans="1:26" ht="16.2" thickBot="1" x14ac:dyDescent="0.35">
      <c r="A106" s="338" t="s">
        <v>452</v>
      </c>
      <c r="B106" s="339">
        <f>'Πίνακας ΚΑΧ κατ'' είδος 2015'!S129</f>
        <v>0</v>
      </c>
      <c r="C106" s="301"/>
      <c r="D106" s="303"/>
      <c r="E106" s="304"/>
      <c r="F106" s="305"/>
      <c r="G106" s="304"/>
      <c r="H106" s="357"/>
      <c r="I106" s="304"/>
      <c r="J106" s="357"/>
      <c r="K106" s="304"/>
      <c r="L106" s="324"/>
      <c r="M106" s="365"/>
      <c r="N106" s="324"/>
      <c r="O106" s="365"/>
      <c r="P106" s="324"/>
      <c r="Q106" s="365"/>
      <c r="R106" s="324"/>
      <c r="S106" s="365"/>
      <c r="T106" s="324"/>
      <c r="U106" s="365"/>
      <c r="V106" s="324"/>
      <c r="W106" s="365"/>
      <c r="X106" s="367">
        <f t="shared" si="9"/>
        <v>0</v>
      </c>
      <c r="Y106" s="340" t="s">
        <v>452</v>
      </c>
      <c r="Z106" s="341">
        <f t="shared" si="8"/>
        <v>0</v>
      </c>
    </row>
    <row r="107" spans="1:26" ht="16.2" thickBot="1" x14ac:dyDescent="0.35">
      <c r="A107" s="338" t="s">
        <v>453</v>
      </c>
      <c r="B107" s="342">
        <f>'Πίνακας ΚΑΧ κατ'' είδος 2015'!T129</f>
        <v>0</v>
      </c>
      <c r="C107" s="301"/>
      <c r="D107" s="303"/>
      <c r="E107" s="304"/>
      <c r="F107" s="305"/>
      <c r="G107" s="304"/>
      <c r="H107" s="357"/>
      <c r="I107" s="304"/>
      <c r="J107" s="357"/>
      <c r="K107" s="304"/>
      <c r="L107" s="324"/>
      <c r="M107" s="365"/>
      <c r="N107" s="324"/>
      <c r="O107" s="365" t="e">
        <f>-#REF!</f>
        <v>#REF!</v>
      </c>
      <c r="P107" s="324"/>
      <c r="Q107" s="365"/>
      <c r="R107" s="324"/>
      <c r="S107" s="365"/>
      <c r="T107" s="324"/>
      <c r="U107" s="365"/>
      <c r="V107" s="324"/>
      <c r="W107" s="365"/>
      <c r="X107" s="367" t="e">
        <f t="shared" si="9"/>
        <v>#REF!</v>
      </c>
      <c r="Y107" s="340" t="s">
        <v>453</v>
      </c>
      <c r="Z107" s="343" t="e">
        <f t="shared" si="8"/>
        <v>#REF!</v>
      </c>
    </row>
    <row r="108" spans="1:26" ht="16.2" thickBot="1" x14ac:dyDescent="0.35">
      <c r="A108" s="338" t="s">
        <v>454</v>
      </c>
      <c r="B108" s="346">
        <f>SUM(B94:B107)</f>
        <v>0</v>
      </c>
      <c r="C108" s="301"/>
      <c r="D108" s="303"/>
      <c r="E108" s="304"/>
      <c r="F108" s="305"/>
      <c r="G108" s="304"/>
      <c r="H108" s="357"/>
      <c r="I108" s="304"/>
      <c r="J108" s="357"/>
      <c r="K108" s="304"/>
      <c r="L108" s="324"/>
      <c r="M108" s="365"/>
      <c r="N108" s="324"/>
      <c r="O108" s="365"/>
      <c r="P108" s="324"/>
      <c r="Q108" s="365"/>
      <c r="R108" s="324"/>
      <c r="S108" s="365"/>
      <c r="T108" s="324"/>
      <c r="U108" s="365"/>
      <c r="V108" s="324"/>
      <c r="W108" s="365"/>
      <c r="X108" s="367">
        <f t="shared" si="9"/>
        <v>0</v>
      </c>
      <c r="Y108" s="340" t="s">
        <v>454</v>
      </c>
      <c r="Z108" s="347" t="e">
        <f>SUM(Z94:Z107)</f>
        <v>#REF!</v>
      </c>
    </row>
    <row r="109" spans="1:26" ht="16.2" thickBot="1" x14ac:dyDescent="0.35">
      <c r="A109" s="338" t="s">
        <v>455</v>
      </c>
      <c r="B109" s="344">
        <f>'Πίνακας ΚΑΧ κατ'' είδος 2015'!V129</f>
        <v>0</v>
      </c>
      <c r="C109" s="301"/>
      <c r="D109" s="303"/>
      <c r="E109" s="304"/>
      <c r="F109" s="305"/>
      <c r="G109" s="304"/>
      <c r="H109" s="357"/>
      <c r="I109" s="304"/>
      <c r="J109" s="357"/>
      <c r="K109" s="304"/>
      <c r="L109" s="324"/>
      <c r="M109" s="365"/>
      <c r="N109" s="324"/>
      <c r="O109" s="365"/>
      <c r="P109" s="324"/>
      <c r="Q109" s="365"/>
      <c r="R109" s="324"/>
      <c r="S109" s="365"/>
      <c r="T109" s="324"/>
      <c r="U109" s="365"/>
      <c r="V109" s="324"/>
      <c r="W109" s="365"/>
      <c r="X109" s="367">
        <f t="shared" si="9"/>
        <v>0</v>
      </c>
      <c r="Y109" s="340" t="s">
        <v>455</v>
      </c>
      <c r="Z109" s="345">
        <f>B109+X109</f>
        <v>0</v>
      </c>
    </row>
    <row r="110" spans="1:26" ht="16.2" thickBot="1" x14ac:dyDescent="0.35">
      <c r="A110" s="338" t="s">
        <v>456</v>
      </c>
      <c r="B110" s="339">
        <f>'Πίνακας ΚΑΧ κατ'' είδος 2015'!W129</f>
        <v>0</v>
      </c>
      <c r="C110" s="301"/>
      <c r="D110" s="303"/>
      <c r="E110" s="304"/>
      <c r="F110" s="305"/>
      <c r="G110" s="304"/>
      <c r="H110" s="357"/>
      <c r="I110" s="304"/>
      <c r="J110" s="357"/>
      <c r="K110" s="304"/>
      <c r="L110" s="324"/>
      <c r="M110" s="365"/>
      <c r="N110" s="324"/>
      <c r="O110" s="365"/>
      <c r="P110" s="324"/>
      <c r="Q110" s="365"/>
      <c r="R110" s="324"/>
      <c r="S110" s="365"/>
      <c r="T110" s="324"/>
      <c r="U110" s="365"/>
      <c r="V110" s="324"/>
      <c r="W110" s="365"/>
      <c r="X110" s="367">
        <f t="shared" si="9"/>
        <v>0</v>
      </c>
      <c r="Y110" s="340" t="s">
        <v>456</v>
      </c>
      <c r="Z110" s="341">
        <f>B110-X110</f>
        <v>0</v>
      </c>
    </row>
    <row r="111" spans="1:26" ht="16.2" thickBot="1" x14ac:dyDescent="0.35">
      <c r="A111" s="338" t="s">
        <v>457</v>
      </c>
      <c r="B111" s="342">
        <f>SUM(B108:B110)</f>
        <v>0</v>
      </c>
      <c r="C111" s="301"/>
      <c r="D111" s="303"/>
      <c r="E111" s="304"/>
      <c r="F111" s="305"/>
      <c r="G111" s="304"/>
      <c r="H111" s="357"/>
      <c r="I111" s="304"/>
      <c r="J111" s="357"/>
      <c r="K111" s="304"/>
      <c r="L111" s="324"/>
      <c r="M111" s="365"/>
      <c r="N111" s="324"/>
      <c r="O111" s="365"/>
      <c r="P111" s="324"/>
      <c r="Q111" s="365"/>
      <c r="R111" s="324"/>
      <c r="S111" s="365"/>
      <c r="T111" s="324"/>
      <c r="U111" s="365"/>
      <c r="V111" s="324"/>
      <c r="W111" s="365"/>
      <c r="X111" s="367">
        <f t="shared" si="9"/>
        <v>0</v>
      </c>
      <c r="Y111" s="340" t="s">
        <v>457</v>
      </c>
      <c r="Z111" s="380" t="e">
        <f>SUM(Z108:Z110)</f>
        <v>#REF!</v>
      </c>
    </row>
    <row r="112" spans="1:26" ht="16.2" thickBot="1" x14ac:dyDescent="0.35">
      <c r="A112" s="338" t="s">
        <v>458</v>
      </c>
      <c r="B112" s="344" t="e">
        <f>#REF!-#REF!-#REF!</f>
        <v>#REF!</v>
      </c>
      <c r="C112" s="301"/>
      <c r="D112" s="303"/>
      <c r="E112" s="304"/>
      <c r="F112" s="305"/>
      <c r="G112" s="304"/>
      <c r="H112" s="357"/>
      <c r="I112" s="304"/>
      <c r="J112" s="357"/>
      <c r="K112" s="304"/>
      <c r="L112" s="324"/>
      <c r="M112" s="365"/>
      <c r="N112" s="324"/>
      <c r="O112" s="365"/>
      <c r="P112" s="324"/>
      <c r="Q112" s="365"/>
      <c r="R112" s="324"/>
      <c r="S112" s="365"/>
      <c r="T112" s="324" t="e">
        <f>-(#REF!+#REF!+#REF!)</f>
        <v>#REF!</v>
      </c>
      <c r="U112" s="365"/>
      <c r="V112" s="324"/>
      <c r="W112" s="365"/>
      <c r="X112" s="367" t="e">
        <f t="shared" si="9"/>
        <v>#REF!</v>
      </c>
      <c r="Y112" s="340" t="s">
        <v>458</v>
      </c>
      <c r="Z112" s="345" t="e">
        <f>B112-X112</f>
        <v>#REF!</v>
      </c>
    </row>
    <row r="113" spans="1:26" ht="16.2" thickBot="1" x14ac:dyDescent="0.35">
      <c r="A113" s="338" t="s">
        <v>459</v>
      </c>
      <c r="B113" s="381" t="e">
        <f>B111-B112</f>
        <v>#REF!</v>
      </c>
      <c r="C113" s="301"/>
      <c r="D113" s="303"/>
      <c r="E113" s="304"/>
      <c r="F113" s="305"/>
      <c r="G113" s="304"/>
      <c r="H113" s="357"/>
      <c r="I113" s="304"/>
      <c r="J113" s="357"/>
      <c r="K113" s="304"/>
      <c r="L113" s="324"/>
      <c r="M113" s="365"/>
      <c r="N113" s="324"/>
      <c r="O113" s="365"/>
      <c r="P113" s="324"/>
      <c r="Q113" s="365"/>
      <c r="R113" s="324"/>
      <c r="S113" s="365"/>
      <c r="T113" s="324"/>
      <c r="U113" s="365"/>
      <c r="V113" s="324"/>
      <c r="W113" s="365"/>
      <c r="X113" s="367">
        <f t="shared" si="9"/>
        <v>0</v>
      </c>
      <c r="Y113" s="340" t="s">
        <v>459</v>
      </c>
      <c r="Z113" s="382" t="e">
        <f>Z111-Z112</f>
        <v>#REF!</v>
      </c>
    </row>
    <row r="114" spans="1:26" ht="16.2" thickBot="1" x14ac:dyDescent="0.35">
      <c r="A114" s="348"/>
      <c r="B114" s="349"/>
      <c r="C114" s="301"/>
      <c r="D114" s="303"/>
      <c r="E114" s="304"/>
      <c r="F114" s="305"/>
      <c r="G114" s="304"/>
      <c r="H114" s="357"/>
      <c r="I114" s="304"/>
      <c r="J114" s="357"/>
      <c r="K114" s="304"/>
      <c r="L114" s="324"/>
      <c r="M114" s="365"/>
      <c r="N114" s="324"/>
      <c r="O114" s="365"/>
      <c r="P114" s="324"/>
      <c r="Q114" s="365"/>
      <c r="R114" s="324"/>
      <c r="S114" s="365"/>
      <c r="T114" s="324"/>
      <c r="U114" s="365"/>
      <c r="V114" s="324"/>
      <c r="W114" s="365"/>
      <c r="X114" s="367">
        <f t="shared" si="9"/>
        <v>0</v>
      </c>
      <c r="Y114" s="350"/>
      <c r="Z114" s="351"/>
    </row>
    <row r="115" spans="1:26" ht="16.2" thickBot="1" x14ac:dyDescent="0.35">
      <c r="A115" s="330"/>
      <c r="B115" s="332"/>
      <c r="C115" s="383"/>
      <c r="D115" s="384"/>
      <c r="E115" s="385"/>
      <c r="F115" s="386"/>
      <c r="G115" s="385"/>
      <c r="H115" s="387"/>
      <c r="I115" s="385"/>
      <c r="J115" s="387"/>
      <c r="K115" s="385"/>
      <c r="L115" s="388"/>
      <c r="M115" s="389"/>
      <c r="N115" s="388"/>
      <c r="O115" s="389"/>
      <c r="P115" s="388"/>
      <c r="Q115" s="389"/>
      <c r="R115" s="388"/>
      <c r="S115" s="389"/>
      <c r="T115" s="390"/>
      <c r="U115" s="387"/>
      <c r="V115" s="390"/>
      <c r="W115" s="387"/>
      <c r="X115" s="391" t="e">
        <f>SUM(X6:X114)</f>
        <v>#REF!</v>
      </c>
      <c r="Y115" s="392"/>
      <c r="Z115" s="393"/>
    </row>
    <row r="116" spans="1:26" ht="16.2" thickBot="1" x14ac:dyDescent="0.35">
      <c r="A116" s="353" t="s">
        <v>434</v>
      </c>
      <c r="B116" s="354" t="e">
        <f>B90-B46</f>
        <v>#REF!</v>
      </c>
      <c r="C116" s="394" t="e">
        <f>SUM(C6:C115)</f>
        <v>#REF!</v>
      </c>
      <c r="D116" s="394" t="e">
        <f t="shared" ref="D116:W116" si="10">SUM(D6:D115)</f>
        <v>#REF!</v>
      </c>
      <c r="E116" s="394" t="e">
        <f t="shared" si="10"/>
        <v>#REF!</v>
      </c>
      <c r="F116" s="394" t="e">
        <f t="shared" si="10"/>
        <v>#REF!</v>
      </c>
      <c r="G116" s="394" t="e">
        <f t="shared" si="10"/>
        <v>#REF!</v>
      </c>
      <c r="H116" s="394" t="e">
        <f t="shared" si="10"/>
        <v>#REF!</v>
      </c>
      <c r="I116" s="394" t="e">
        <f t="shared" si="10"/>
        <v>#REF!</v>
      </c>
      <c r="J116" s="394" t="e">
        <f t="shared" si="10"/>
        <v>#REF!</v>
      </c>
      <c r="K116" s="394" t="e">
        <f t="shared" si="10"/>
        <v>#REF!</v>
      </c>
      <c r="L116" s="394" t="e">
        <f t="shared" si="10"/>
        <v>#REF!</v>
      </c>
      <c r="M116" s="394" t="e">
        <f t="shared" si="10"/>
        <v>#REF!</v>
      </c>
      <c r="N116" s="394" t="e">
        <f t="shared" si="10"/>
        <v>#REF!</v>
      </c>
      <c r="O116" s="394" t="e">
        <f t="shared" si="10"/>
        <v>#REF!</v>
      </c>
      <c r="P116" s="394" t="e">
        <f t="shared" si="10"/>
        <v>#REF!</v>
      </c>
      <c r="Q116" s="394" t="e">
        <f t="shared" si="10"/>
        <v>#REF!</v>
      </c>
      <c r="R116" s="394" t="e">
        <f t="shared" si="10"/>
        <v>#REF!</v>
      </c>
      <c r="S116" s="394" t="e">
        <f t="shared" si="10"/>
        <v>#REF!</v>
      </c>
      <c r="T116" s="394" t="e">
        <f t="shared" si="10"/>
        <v>#REF!</v>
      </c>
      <c r="U116" s="394" t="e">
        <f t="shared" si="10"/>
        <v>#REF!</v>
      </c>
      <c r="V116" s="394" t="e">
        <f t="shared" si="10"/>
        <v>#REF!</v>
      </c>
      <c r="W116" s="394" t="e">
        <f t="shared" si="10"/>
        <v>#REF!</v>
      </c>
      <c r="X116" s="371" t="e">
        <f>SUM(C116:W116)</f>
        <v>#REF!</v>
      </c>
      <c r="Y116" s="353" t="s">
        <v>434</v>
      </c>
      <c r="Z116" s="355" t="e">
        <f>Z90-Z46</f>
        <v>#REF!</v>
      </c>
    </row>
    <row r="117" spans="1:26" x14ac:dyDescent="0.3">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Z117" s="286"/>
    </row>
    <row r="118" spans="1:26" x14ac:dyDescent="0.3">
      <c r="C118" s="359"/>
      <c r="D118" s="359"/>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row>
    <row r="119" spans="1:26" x14ac:dyDescent="0.3">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row>
    <row r="120" spans="1:26" x14ac:dyDescent="0.3">
      <c r="C120" s="359"/>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row>
    <row r="121" spans="1:26" x14ac:dyDescent="0.3">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row>
    <row r="122" spans="1:26" x14ac:dyDescent="0.3">
      <c r="C122" s="359"/>
      <c r="D122" s="359"/>
      <c r="E122" s="359"/>
      <c r="F122" s="359"/>
      <c r="G122" s="359"/>
      <c r="H122" s="359"/>
      <c r="I122" s="359"/>
      <c r="J122" s="359"/>
      <c r="K122" s="359"/>
      <c r="L122" s="359"/>
      <c r="M122" s="359"/>
      <c r="N122" s="359"/>
      <c r="O122" s="359"/>
      <c r="P122" s="359"/>
      <c r="Q122" s="359"/>
      <c r="R122" s="359"/>
      <c r="S122" s="359"/>
      <c r="T122" s="359"/>
      <c r="U122" s="359"/>
      <c r="V122" s="359"/>
      <c r="W122" s="359"/>
      <c r="X122" s="359"/>
      <c r="Y122" s="359"/>
      <c r="Z122" s="359"/>
    </row>
  </sheetData>
  <mergeCells count="6">
    <mergeCell ref="A1:B1"/>
    <mergeCell ref="A2:B2"/>
    <mergeCell ref="C1:X1"/>
    <mergeCell ref="C3:X5"/>
    <mergeCell ref="Y1:Z1"/>
    <mergeCell ref="Y2:Z2"/>
  </mergeCells>
  <printOptions horizontalCentered="1"/>
  <pageMargins left="0.11811023622047245" right="0.11811023622047245" top="0.19685039370078741" bottom="0.15748031496062992" header="0.31496062992125984" footer="0.31496062992125984"/>
  <pageSetup paperSize="8"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77777"/>
    <pageSetUpPr fitToPage="1"/>
  </sheetPr>
  <dimension ref="A1:G145"/>
  <sheetViews>
    <sheetView topLeftCell="A87" workbookViewId="0">
      <selection activeCell="D97" sqref="D97"/>
    </sheetView>
  </sheetViews>
  <sheetFormatPr defaultColWidth="9.109375" defaultRowHeight="14.4" x14ac:dyDescent="0.3"/>
  <cols>
    <col min="1" max="1" width="61.44140625" style="395" bestFit="1" customWidth="1"/>
    <col min="2" max="2" width="16.33203125" style="396" bestFit="1" customWidth="1"/>
    <col min="3" max="3" width="5.44140625" style="396" customWidth="1"/>
    <col min="4" max="4" width="16.33203125" style="396" bestFit="1" customWidth="1"/>
    <col min="5" max="16384" width="9.109375" style="4"/>
  </cols>
  <sheetData>
    <row r="1" spans="1:4" ht="15" thickBot="1" x14ac:dyDescent="0.35"/>
    <row r="2" spans="1:4" x14ac:dyDescent="0.3">
      <c r="A2" s="540" t="s">
        <v>1075</v>
      </c>
      <c r="B2" s="541"/>
      <c r="C2" s="541"/>
      <c r="D2" s="542"/>
    </row>
    <row r="3" spans="1:4" ht="15" thickBot="1" x14ac:dyDescent="0.35">
      <c r="A3" s="471" t="s">
        <v>433</v>
      </c>
      <c r="B3" s="472"/>
      <c r="C3" s="472"/>
      <c r="D3" s="473"/>
    </row>
    <row r="4" spans="1:4" ht="15" thickBot="1" x14ac:dyDescent="0.35">
      <c r="A4" s="18" t="s">
        <v>100</v>
      </c>
      <c r="B4" s="19">
        <v>2015</v>
      </c>
      <c r="C4" s="20"/>
      <c r="D4" s="21">
        <v>2014</v>
      </c>
    </row>
    <row r="5" spans="1:4" ht="15" thickBot="1" x14ac:dyDescent="0.35">
      <c r="A5" s="22" t="s">
        <v>101</v>
      </c>
      <c r="B5" s="23"/>
      <c r="C5" s="24"/>
      <c r="D5" s="25"/>
    </row>
    <row r="6" spans="1:4" ht="15" thickBot="1" x14ac:dyDescent="0.35">
      <c r="A6" s="26" t="s">
        <v>102</v>
      </c>
      <c r="B6" s="23"/>
      <c r="C6" s="24"/>
      <c r="D6" s="25"/>
    </row>
    <row r="7" spans="1:4" ht="15" thickBot="1" x14ac:dyDescent="0.35">
      <c r="A7" s="27" t="s">
        <v>103</v>
      </c>
      <c r="B7" s="28" t="e">
        <f>#REF!</f>
        <v>#REF!</v>
      </c>
      <c r="C7" s="29"/>
      <c r="D7" s="30" t="e">
        <f>#REF!</f>
        <v>#REF!</v>
      </c>
    </row>
    <row r="8" spans="1:4" ht="15" thickBot="1" x14ac:dyDescent="0.35">
      <c r="A8" s="27" t="s">
        <v>104</v>
      </c>
      <c r="B8" s="28" t="e">
        <f>#REF!</f>
        <v>#REF!</v>
      </c>
      <c r="C8" s="31"/>
      <c r="D8" s="30" t="e">
        <f>#REF!</f>
        <v>#REF!</v>
      </c>
    </row>
    <row r="9" spans="1:4" ht="15" thickBot="1" x14ac:dyDescent="0.35">
      <c r="A9" s="27" t="s">
        <v>105</v>
      </c>
      <c r="B9" s="28" t="e">
        <f>#REF!</f>
        <v>#REF!</v>
      </c>
      <c r="C9" s="32"/>
      <c r="D9" s="30" t="e">
        <f>#REF!</f>
        <v>#REF!</v>
      </c>
    </row>
    <row r="10" spans="1:4" ht="15" thickBot="1" x14ac:dyDescent="0.35">
      <c r="A10" s="27" t="s">
        <v>106</v>
      </c>
      <c r="B10" s="28" t="e">
        <f>#REF!</f>
        <v>#REF!</v>
      </c>
      <c r="C10" s="29"/>
      <c r="D10" s="30" t="e">
        <f>#REF!</f>
        <v>#REF!</v>
      </c>
    </row>
    <row r="11" spans="1:4" ht="15" thickBot="1" x14ac:dyDescent="0.35">
      <c r="A11" s="27" t="s">
        <v>107</v>
      </c>
      <c r="B11" s="28" t="e">
        <f>#REF!</f>
        <v>#REF!</v>
      </c>
      <c r="C11" s="29"/>
      <c r="D11" s="30" t="e">
        <f>#REF!</f>
        <v>#REF!</v>
      </c>
    </row>
    <row r="12" spans="1:4" ht="15" thickBot="1" x14ac:dyDescent="0.35">
      <c r="A12" s="27" t="s">
        <v>108</v>
      </c>
      <c r="B12" s="33" t="e">
        <f>#REF!</f>
        <v>#REF!</v>
      </c>
      <c r="C12" s="31"/>
      <c r="D12" s="34" t="e">
        <f>#REF!</f>
        <v>#REF!</v>
      </c>
    </row>
    <row r="13" spans="1:4" ht="15" thickBot="1" x14ac:dyDescent="0.35">
      <c r="A13" s="35" t="s">
        <v>99</v>
      </c>
      <c r="B13" s="36" t="e">
        <f>#REF!</f>
        <v>#REF!</v>
      </c>
      <c r="C13" s="37"/>
      <c r="D13" s="38" t="e">
        <f>#REF!</f>
        <v>#REF!</v>
      </c>
    </row>
    <row r="14" spans="1:4" ht="15" thickBot="1" x14ac:dyDescent="0.35">
      <c r="A14" s="27" t="s">
        <v>109</v>
      </c>
      <c r="B14" s="28" t="e">
        <f>#REF!</f>
        <v>#REF!</v>
      </c>
      <c r="C14" s="29"/>
      <c r="D14" s="30" t="e">
        <f>#REF!</f>
        <v>#REF!</v>
      </c>
    </row>
    <row r="15" spans="1:4" ht="15" thickBot="1" x14ac:dyDescent="0.35">
      <c r="A15" s="27" t="s">
        <v>110</v>
      </c>
      <c r="B15" s="28" t="e">
        <f>#REF!</f>
        <v>#REF!</v>
      </c>
      <c r="C15" s="29"/>
      <c r="D15" s="30" t="e">
        <f>#REF!</f>
        <v>#REF!</v>
      </c>
    </row>
    <row r="16" spans="1:4" ht="15" thickBot="1" x14ac:dyDescent="0.35">
      <c r="A16" s="27" t="s">
        <v>75</v>
      </c>
      <c r="B16" s="28" t="e">
        <f>#REF!</f>
        <v>#REF!</v>
      </c>
      <c r="C16" s="29"/>
      <c r="D16" s="30" t="e">
        <f>#REF!</f>
        <v>#REF!</v>
      </c>
    </row>
    <row r="17" spans="1:7" ht="15" thickBot="1" x14ac:dyDescent="0.35">
      <c r="A17" s="27" t="s">
        <v>111</v>
      </c>
      <c r="B17" s="33" t="e">
        <f>#REF!</f>
        <v>#REF!</v>
      </c>
      <c r="C17" s="31"/>
      <c r="D17" s="34" t="e">
        <f>#REF!</f>
        <v>#REF!</v>
      </c>
    </row>
    <row r="18" spans="1:7" ht="15" thickBot="1" x14ac:dyDescent="0.35">
      <c r="A18" s="35" t="s">
        <v>99</v>
      </c>
      <c r="B18" s="36" t="e">
        <f>#REF!</f>
        <v>#REF!</v>
      </c>
      <c r="C18" s="37"/>
      <c r="D18" s="38" t="e">
        <f>#REF!</f>
        <v>#REF!</v>
      </c>
    </row>
    <row r="19" spans="1:7" ht="15" thickBot="1" x14ac:dyDescent="0.35">
      <c r="A19" s="27" t="s">
        <v>112</v>
      </c>
      <c r="B19" s="28" t="e">
        <f>#REF!</f>
        <v>#REF!</v>
      </c>
      <c r="C19" s="29"/>
      <c r="D19" s="30" t="e">
        <f>#REF!</f>
        <v>#REF!</v>
      </c>
    </row>
    <row r="20" spans="1:7" ht="15" thickBot="1" x14ac:dyDescent="0.35">
      <c r="A20" s="39" t="s">
        <v>113</v>
      </c>
      <c r="B20" s="28"/>
      <c r="C20" s="29"/>
      <c r="D20" s="30"/>
    </row>
    <row r="21" spans="1:7" ht="15" thickBot="1" x14ac:dyDescent="0.35">
      <c r="A21" s="27" t="s">
        <v>114</v>
      </c>
      <c r="B21" s="28" t="e">
        <f>#REF!</f>
        <v>#REF!</v>
      </c>
      <c r="C21" s="29"/>
      <c r="D21" s="30" t="e">
        <f>#REF!</f>
        <v>#REF!</v>
      </c>
    </row>
    <row r="22" spans="1:7" ht="15" thickBot="1" x14ac:dyDescent="0.35">
      <c r="A22" s="27" t="s">
        <v>115</v>
      </c>
      <c r="B22" s="28" t="e">
        <f>#REF!</f>
        <v>#REF!</v>
      </c>
      <c r="C22" s="29"/>
      <c r="D22" s="30" t="e">
        <f>#REF!</f>
        <v>#REF!</v>
      </c>
    </row>
    <row r="23" spans="1:7" ht="15" thickBot="1" x14ac:dyDescent="0.35">
      <c r="A23" s="27" t="s">
        <v>116</v>
      </c>
      <c r="B23" s="28" t="e">
        <f>#REF!</f>
        <v>#REF!</v>
      </c>
      <c r="C23" s="29"/>
      <c r="D23" s="30" t="e">
        <f>#REF!</f>
        <v>#REF!</v>
      </c>
    </row>
    <row r="24" spans="1:7" ht="15" thickBot="1" x14ac:dyDescent="0.35">
      <c r="A24" s="27" t="s">
        <v>117</v>
      </c>
      <c r="B24" s="28" t="e">
        <f>#REF!</f>
        <v>#REF!</v>
      </c>
      <c r="C24" s="29"/>
      <c r="D24" s="30" t="e">
        <f>#REF!</f>
        <v>#REF!</v>
      </c>
    </row>
    <row r="25" spans="1:7" ht="15" thickBot="1" x14ac:dyDescent="0.35">
      <c r="A25" s="27" t="s">
        <v>118</v>
      </c>
      <c r="B25" s="33" t="e">
        <f>#REF!</f>
        <v>#REF!</v>
      </c>
      <c r="C25" s="31"/>
      <c r="D25" s="34" t="e">
        <f>#REF!</f>
        <v>#REF!</v>
      </c>
    </row>
    <row r="26" spans="1:7" ht="15" thickBot="1" x14ac:dyDescent="0.35">
      <c r="A26" s="35" t="s">
        <v>99</v>
      </c>
      <c r="B26" s="36" t="e">
        <f>#REF!</f>
        <v>#REF!</v>
      </c>
      <c r="C26" s="40"/>
      <c r="D26" s="38" t="e">
        <f>#REF!</f>
        <v>#REF!</v>
      </c>
    </row>
    <row r="27" spans="1:7" ht="15" thickBot="1" x14ac:dyDescent="0.35">
      <c r="A27" s="39" t="s">
        <v>119</v>
      </c>
      <c r="B27" s="28" t="e">
        <f>#REF!</f>
        <v>#REF!</v>
      </c>
      <c r="C27" s="32"/>
      <c r="D27" s="30" t="e">
        <f>#REF!</f>
        <v>#REF!</v>
      </c>
    </row>
    <row r="28" spans="1:7" ht="15" thickBot="1" x14ac:dyDescent="0.35">
      <c r="A28" s="39" t="s">
        <v>120</v>
      </c>
      <c r="B28" s="41" t="e">
        <f>#REF!</f>
        <v>#REF!</v>
      </c>
      <c r="C28" s="42"/>
      <c r="D28" s="43" t="e">
        <f>#REF!</f>
        <v>#REF!</v>
      </c>
      <c r="G28" s="90"/>
    </row>
    <row r="29" spans="1:7" ht="15" thickBot="1" x14ac:dyDescent="0.35">
      <c r="A29" s="39" t="s">
        <v>121</v>
      </c>
      <c r="B29" s="28"/>
      <c r="C29" s="29"/>
      <c r="D29" s="30"/>
    </row>
    <row r="30" spans="1:7" ht="15" thickBot="1" x14ac:dyDescent="0.35">
      <c r="A30" s="39" t="s">
        <v>122</v>
      </c>
      <c r="B30" s="28"/>
      <c r="C30" s="29"/>
      <c r="D30" s="30"/>
    </row>
    <row r="31" spans="1:7" ht="15" thickBot="1" x14ac:dyDescent="0.35">
      <c r="A31" s="27" t="s">
        <v>123</v>
      </c>
      <c r="B31" s="28" t="e">
        <f>#REF!</f>
        <v>#REF!</v>
      </c>
      <c r="C31" s="29"/>
      <c r="D31" s="30" t="e">
        <f>#REF!</f>
        <v>#REF!</v>
      </c>
    </row>
    <row r="32" spans="1:7" ht="15" thickBot="1" x14ac:dyDescent="0.35">
      <c r="A32" s="27" t="s">
        <v>124</v>
      </c>
      <c r="B32" s="28" t="e">
        <f>#REF!</f>
        <v>#REF!</v>
      </c>
      <c r="C32" s="29"/>
      <c r="D32" s="30" t="e">
        <f>#REF!</f>
        <v>#REF!</v>
      </c>
    </row>
    <row r="33" spans="1:4" ht="15" thickBot="1" x14ac:dyDescent="0.35">
      <c r="A33" s="27" t="s">
        <v>125</v>
      </c>
      <c r="B33" s="28" t="e">
        <f>#REF!</f>
        <v>#REF!</v>
      </c>
      <c r="C33" s="29"/>
      <c r="D33" s="30" t="e">
        <f>#REF!</f>
        <v>#REF!</v>
      </c>
    </row>
    <row r="34" spans="1:4" ht="15" thickBot="1" x14ac:dyDescent="0.35">
      <c r="A34" s="27" t="s">
        <v>107</v>
      </c>
      <c r="B34" s="28" t="e">
        <f>#REF!</f>
        <v>#REF!</v>
      </c>
      <c r="C34" s="29"/>
      <c r="D34" s="30" t="e">
        <f>#REF!</f>
        <v>#REF!</v>
      </c>
    </row>
    <row r="35" spans="1:4" ht="15" thickBot="1" x14ac:dyDescent="0.35">
      <c r="A35" s="27" t="s">
        <v>126</v>
      </c>
      <c r="B35" s="44" t="e">
        <f>#REF!</f>
        <v>#REF!</v>
      </c>
      <c r="C35" s="29"/>
      <c r="D35" s="30" t="e">
        <f>#REF!</f>
        <v>#REF!</v>
      </c>
    </row>
    <row r="36" spans="1:4" ht="15" thickBot="1" x14ac:dyDescent="0.35">
      <c r="A36" s="27" t="s">
        <v>127</v>
      </c>
      <c r="B36" s="45" t="e">
        <f>#REF!</f>
        <v>#REF!</v>
      </c>
      <c r="C36" s="31"/>
      <c r="D36" s="34" t="e">
        <f>#REF!</f>
        <v>#REF!</v>
      </c>
    </row>
    <row r="37" spans="1:4" ht="15" thickBot="1" x14ac:dyDescent="0.35">
      <c r="A37" s="35" t="s">
        <v>99</v>
      </c>
      <c r="B37" s="36" t="e">
        <f>#REF!</f>
        <v>#REF!</v>
      </c>
      <c r="C37" s="37"/>
      <c r="D37" s="38" t="e">
        <f>#REF!</f>
        <v>#REF!</v>
      </c>
    </row>
    <row r="38" spans="1:4" ht="15" thickBot="1" x14ac:dyDescent="0.35">
      <c r="A38" s="39" t="s">
        <v>128</v>
      </c>
      <c r="B38" s="28"/>
      <c r="C38" s="29"/>
      <c r="D38" s="30"/>
    </row>
    <row r="39" spans="1:4" ht="15" thickBot="1" x14ac:dyDescent="0.35">
      <c r="A39" s="27" t="s">
        <v>129</v>
      </c>
      <c r="B39" s="28" t="e">
        <f>#REF!</f>
        <v>#REF!</v>
      </c>
      <c r="C39" s="29"/>
      <c r="D39" s="30" t="e">
        <f>#REF!</f>
        <v>#REF!</v>
      </c>
    </row>
    <row r="40" spans="1:4" ht="15" thickBot="1" x14ac:dyDescent="0.35">
      <c r="A40" s="27" t="s">
        <v>130</v>
      </c>
      <c r="B40" s="28" t="e">
        <f>#REF!</f>
        <v>#REF!</v>
      </c>
      <c r="C40" s="29"/>
      <c r="D40" s="30" t="e">
        <f>#REF!</f>
        <v>#REF!</v>
      </c>
    </row>
    <row r="41" spans="1:4" ht="15" thickBot="1" x14ac:dyDescent="0.35">
      <c r="A41" s="27" t="s">
        <v>131</v>
      </c>
      <c r="B41" s="44" t="e">
        <f>#REF!</f>
        <v>#REF!</v>
      </c>
      <c r="C41" s="29"/>
      <c r="D41" s="30" t="e">
        <f>#REF!</f>
        <v>#REF!</v>
      </c>
    </row>
    <row r="42" spans="1:4" ht="15" thickBot="1" x14ac:dyDescent="0.35">
      <c r="A42" s="27" t="s">
        <v>132</v>
      </c>
      <c r="B42" s="46" t="e">
        <f>#REF!</f>
        <v>#REF!</v>
      </c>
      <c r="C42" s="29"/>
      <c r="D42" s="30" t="e">
        <f>#REF!</f>
        <v>#REF!</v>
      </c>
    </row>
    <row r="43" spans="1:4" ht="15" thickBot="1" x14ac:dyDescent="0.35">
      <c r="A43" s="27" t="s">
        <v>133</v>
      </c>
      <c r="B43" s="28" t="e">
        <f>#REF!</f>
        <v>#REF!</v>
      </c>
      <c r="C43" s="29"/>
      <c r="D43" s="30" t="e">
        <f>#REF!</f>
        <v>#REF!</v>
      </c>
    </row>
    <row r="44" spans="1:4" ht="15" thickBot="1" x14ac:dyDescent="0.35">
      <c r="A44" s="27" t="s">
        <v>134</v>
      </c>
      <c r="B44" s="33" t="e">
        <f>#REF!</f>
        <v>#REF!</v>
      </c>
      <c r="C44" s="31"/>
      <c r="D44" s="34" t="e">
        <f>#REF!</f>
        <v>#REF!</v>
      </c>
    </row>
    <row r="45" spans="1:4" ht="15" thickBot="1" x14ac:dyDescent="0.35">
      <c r="A45" s="35" t="s">
        <v>99</v>
      </c>
      <c r="B45" s="47" t="e">
        <f>#REF!</f>
        <v>#REF!</v>
      </c>
      <c r="C45" s="32"/>
      <c r="D45" s="48" t="e">
        <f>#REF!</f>
        <v>#REF!</v>
      </c>
    </row>
    <row r="46" spans="1:4" ht="15" thickBot="1" x14ac:dyDescent="0.35">
      <c r="A46" s="39" t="s">
        <v>135</v>
      </c>
      <c r="B46" s="49" t="e">
        <f>#REF!</f>
        <v>#REF!</v>
      </c>
      <c r="C46" s="50"/>
      <c r="D46" s="51" t="e">
        <f>#REF!</f>
        <v>#REF!</v>
      </c>
    </row>
    <row r="47" spans="1:4" ht="15" thickBot="1" x14ac:dyDescent="0.35">
      <c r="A47" s="39" t="s">
        <v>136</v>
      </c>
      <c r="B47" s="52" t="e">
        <f>#REF!</f>
        <v>#REF!</v>
      </c>
      <c r="C47" s="53"/>
      <c r="D47" s="54" t="e">
        <f>#REF!</f>
        <v>#REF!</v>
      </c>
    </row>
    <row r="48" spans="1:4" ht="15" thickBot="1" x14ac:dyDescent="0.35">
      <c r="A48" s="39" t="s">
        <v>137</v>
      </c>
      <c r="B48" s="46"/>
      <c r="C48" s="32"/>
      <c r="D48" s="48"/>
    </row>
    <row r="49" spans="1:4" ht="15" thickBot="1" x14ac:dyDescent="0.35">
      <c r="A49" s="39" t="s">
        <v>138</v>
      </c>
      <c r="B49" s="28"/>
      <c r="C49" s="29"/>
      <c r="D49" s="55"/>
    </row>
    <row r="50" spans="1:4" ht="15" thickBot="1" x14ac:dyDescent="0.35">
      <c r="A50" s="27" t="s">
        <v>139</v>
      </c>
      <c r="B50" s="28" t="e">
        <f>#REF!</f>
        <v>#REF!</v>
      </c>
      <c r="C50" s="29"/>
      <c r="D50" s="48" t="e">
        <f>#REF!</f>
        <v>#REF!</v>
      </c>
    </row>
    <row r="51" spans="1:4" ht="15" thickBot="1" x14ac:dyDescent="0.35">
      <c r="A51" s="27" t="s">
        <v>140</v>
      </c>
      <c r="B51" s="28" t="e">
        <f>#REF!</f>
        <v>#REF!</v>
      </c>
      <c r="C51" s="29"/>
      <c r="D51" s="30" t="e">
        <f>#REF!</f>
        <v>#REF!</v>
      </c>
    </row>
    <row r="52" spans="1:4" ht="15" thickBot="1" x14ac:dyDescent="0.35">
      <c r="A52" s="27" t="s">
        <v>141</v>
      </c>
      <c r="B52" s="28" t="e">
        <f>#REF!</f>
        <v>#REF!</v>
      </c>
      <c r="C52" s="29"/>
      <c r="D52" s="30" t="e">
        <f>#REF!</f>
        <v>#REF!</v>
      </c>
    </row>
    <row r="53" spans="1:4" ht="15" thickBot="1" x14ac:dyDescent="0.35">
      <c r="A53" s="27" t="s">
        <v>142</v>
      </c>
      <c r="B53" s="33" t="e">
        <f>#REF!</f>
        <v>#REF!</v>
      </c>
      <c r="C53" s="31"/>
      <c r="D53" s="34" t="e">
        <f>#REF!</f>
        <v>#REF!</v>
      </c>
    </row>
    <row r="54" spans="1:4" ht="15" thickBot="1" x14ac:dyDescent="0.35">
      <c r="A54" s="35" t="s">
        <v>99</v>
      </c>
      <c r="B54" s="56" t="e">
        <f>#REF!</f>
        <v>#REF!</v>
      </c>
      <c r="C54" s="40"/>
      <c r="D54" s="38" t="e">
        <f>#REF!</f>
        <v>#REF!</v>
      </c>
    </row>
    <row r="55" spans="1:4" ht="15" thickBot="1" x14ac:dyDescent="0.35">
      <c r="A55" s="39" t="s">
        <v>143</v>
      </c>
      <c r="B55" s="46"/>
      <c r="C55" s="32"/>
      <c r="D55" s="30"/>
    </row>
    <row r="56" spans="1:4" ht="15" thickBot="1" x14ac:dyDescent="0.35">
      <c r="A56" s="27" t="s">
        <v>144</v>
      </c>
      <c r="B56" s="28" t="e">
        <f>#REF!</f>
        <v>#REF!</v>
      </c>
      <c r="C56" s="29"/>
      <c r="D56" s="30" t="e">
        <f>#REF!</f>
        <v>#REF!</v>
      </c>
    </row>
    <row r="57" spans="1:4" ht="15" thickBot="1" x14ac:dyDescent="0.35">
      <c r="A57" s="27" t="s">
        <v>145</v>
      </c>
      <c r="B57" s="28" t="e">
        <f>#REF!</f>
        <v>#REF!</v>
      </c>
      <c r="C57" s="29"/>
      <c r="D57" s="30" t="e">
        <f>#REF!</f>
        <v>#REF!</v>
      </c>
    </row>
    <row r="58" spans="1:4" ht="15" thickBot="1" x14ac:dyDescent="0.35">
      <c r="A58" s="27" t="s">
        <v>146</v>
      </c>
      <c r="B58" s="33" t="e">
        <f>#REF!</f>
        <v>#REF!</v>
      </c>
      <c r="C58" s="31"/>
      <c r="D58" s="34" t="e">
        <f>#REF!</f>
        <v>#REF!</v>
      </c>
    </row>
    <row r="59" spans="1:4" ht="15" thickBot="1" x14ac:dyDescent="0.35">
      <c r="A59" s="35" t="s">
        <v>99</v>
      </c>
      <c r="B59" s="57" t="e">
        <f>#REF!</f>
        <v>#REF!</v>
      </c>
      <c r="C59" s="40"/>
      <c r="D59" s="38" t="e">
        <f>#REF!</f>
        <v>#REF!</v>
      </c>
    </row>
    <row r="60" spans="1:4" ht="15" thickBot="1" x14ac:dyDescent="0.35">
      <c r="A60" s="39" t="s">
        <v>147</v>
      </c>
      <c r="B60" s="28"/>
      <c r="C60" s="32"/>
      <c r="D60" s="30"/>
    </row>
    <row r="61" spans="1:4" ht="15" thickBot="1" x14ac:dyDescent="0.35">
      <c r="A61" s="27" t="s">
        <v>148</v>
      </c>
      <c r="B61" s="28" t="e">
        <f>#REF!</f>
        <v>#REF!</v>
      </c>
      <c r="C61" s="29"/>
      <c r="D61" s="30" t="e">
        <f>#REF!</f>
        <v>#REF!</v>
      </c>
    </row>
    <row r="62" spans="1:4" ht="15" thickBot="1" x14ac:dyDescent="0.35">
      <c r="A62" s="27" t="s">
        <v>149</v>
      </c>
      <c r="B62" s="28" t="e">
        <f>#REF!</f>
        <v>#REF!</v>
      </c>
      <c r="C62" s="29"/>
      <c r="D62" s="30" t="e">
        <f>#REF!</f>
        <v>#REF!</v>
      </c>
    </row>
    <row r="63" spans="1:4" ht="15" thickBot="1" x14ac:dyDescent="0.35">
      <c r="A63" s="27" t="s">
        <v>150</v>
      </c>
      <c r="B63" s="33" t="e">
        <f>#REF!</f>
        <v>#REF!</v>
      </c>
      <c r="C63" s="31"/>
      <c r="D63" s="34" t="e">
        <f>#REF!</f>
        <v>#REF!</v>
      </c>
    </row>
    <row r="64" spans="1:4" ht="15" thickBot="1" x14ac:dyDescent="0.35">
      <c r="A64" s="35" t="s">
        <v>99</v>
      </c>
      <c r="B64" s="57" t="e">
        <f>#REF!</f>
        <v>#REF!</v>
      </c>
      <c r="C64" s="37"/>
      <c r="D64" s="38" t="e">
        <f>#REF!</f>
        <v>#REF!</v>
      </c>
    </row>
    <row r="65" spans="1:4" ht="15" thickBot="1" x14ac:dyDescent="0.35">
      <c r="A65" s="27" t="s">
        <v>151</v>
      </c>
      <c r="B65" s="28" t="e">
        <f>#REF!</f>
        <v>#REF!</v>
      </c>
      <c r="C65" s="29"/>
      <c r="D65" s="30" t="e">
        <f>#REF!</f>
        <v>#REF!</v>
      </c>
    </row>
    <row r="66" spans="1:4" ht="15" thickBot="1" x14ac:dyDescent="0.35">
      <c r="A66" s="39" t="s">
        <v>152</v>
      </c>
      <c r="B66" s="41" t="e">
        <f>#REF!</f>
        <v>#REF!</v>
      </c>
      <c r="C66" s="42"/>
      <c r="D66" s="43" t="e">
        <f>#REF!</f>
        <v>#REF!</v>
      </c>
    </row>
    <row r="67" spans="1:4" ht="15" thickBot="1" x14ac:dyDescent="0.35">
      <c r="A67" s="39" t="s">
        <v>28</v>
      </c>
      <c r="B67" s="28"/>
      <c r="C67" s="29"/>
      <c r="D67" s="30"/>
    </row>
    <row r="68" spans="1:4" ht="15" thickBot="1" x14ac:dyDescent="0.35">
      <c r="A68" s="27" t="s">
        <v>153</v>
      </c>
      <c r="B68" s="28" t="e">
        <f>#REF!</f>
        <v>#REF!</v>
      </c>
      <c r="C68" s="29"/>
      <c r="D68" s="30" t="e">
        <f>#REF!</f>
        <v>#REF!</v>
      </c>
    </row>
    <row r="69" spans="1:4" ht="15" thickBot="1" x14ac:dyDescent="0.35">
      <c r="A69" s="27" t="s">
        <v>154</v>
      </c>
      <c r="B69" s="33" t="e">
        <f>#REF!</f>
        <v>#REF!</v>
      </c>
      <c r="C69" s="31"/>
      <c r="D69" s="34" t="e">
        <f>#REF!</f>
        <v>#REF!</v>
      </c>
    </row>
    <row r="70" spans="1:4" ht="15" thickBot="1" x14ac:dyDescent="0.35">
      <c r="A70" s="58" t="s">
        <v>99</v>
      </c>
      <c r="B70" s="57" t="e">
        <f>#REF!</f>
        <v>#REF!</v>
      </c>
      <c r="C70" s="37"/>
      <c r="D70" s="38" t="e">
        <f>#REF!</f>
        <v>#REF!</v>
      </c>
    </row>
    <row r="71" spans="1:4" ht="15" thickBot="1" x14ac:dyDescent="0.35">
      <c r="A71" s="59" t="s">
        <v>155</v>
      </c>
      <c r="B71" s="28"/>
      <c r="C71" s="29"/>
      <c r="D71" s="30"/>
    </row>
    <row r="72" spans="1:4" ht="15" thickBot="1" x14ac:dyDescent="0.35">
      <c r="A72" s="27" t="s">
        <v>156</v>
      </c>
      <c r="B72" s="28"/>
      <c r="C72" s="29"/>
      <c r="D72" s="30"/>
    </row>
    <row r="73" spans="1:4" ht="15" thickBot="1" x14ac:dyDescent="0.35">
      <c r="A73" s="27" t="s">
        <v>157</v>
      </c>
      <c r="B73" s="28" t="e">
        <f>#REF!</f>
        <v>#REF!</v>
      </c>
      <c r="C73" s="29"/>
      <c r="D73" s="30" t="e">
        <f>#REF!</f>
        <v>#REF!</v>
      </c>
    </row>
    <row r="74" spans="1:4" ht="15" thickBot="1" x14ac:dyDescent="0.35">
      <c r="A74" s="27" t="s">
        <v>158</v>
      </c>
      <c r="B74" s="28" t="e">
        <f>#REF!</f>
        <v>#REF!</v>
      </c>
      <c r="C74" s="29"/>
      <c r="D74" s="30" t="e">
        <f>#REF!</f>
        <v>#REF!</v>
      </c>
    </row>
    <row r="75" spans="1:4" ht="15" thickBot="1" x14ac:dyDescent="0.35">
      <c r="A75" s="27" t="s">
        <v>159</v>
      </c>
      <c r="B75" s="28" t="e">
        <f>#REF!</f>
        <v>#REF!</v>
      </c>
      <c r="C75" s="29"/>
      <c r="D75" s="30" t="e">
        <f>#REF!</f>
        <v>#REF!</v>
      </c>
    </row>
    <row r="76" spans="1:4" ht="15" thickBot="1" x14ac:dyDescent="0.35">
      <c r="A76" s="27" t="s">
        <v>119</v>
      </c>
      <c r="B76" s="33" t="e">
        <f>#REF!</f>
        <v>#REF!</v>
      </c>
      <c r="C76" s="31"/>
      <c r="D76" s="34" t="e">
        <f>#REF!</f>
        <v>#REF!</v>
      </c>
    </row>
    <row r="77" spans="1:4" ht="15" thickBot="1" x14ac:dyDescent="0.35">
      <c r="A77" s="35" t="s">
        <v>99</v>
      </c>
      <c r="B77" s="57" t="e">
        <f>#REF!</f>
        <v>#REF!</v>
      </c>
      <c r="C77" s="37"/>
      <c r="D77" s="38" t="e">
        <f>#REF!</f>
        <v>#REF!</v>
      </c>
    </row>
    <row r="78" spans="1:4" ht="15" thickBot="1" x14ac:dyDescent="0.35">
      <c r="A78" s="35" t="s">
        <v>160</v>
      </c>
      <c r="B78" s="28"/>
      <c r="C78" s="29"/>
      <c r="D78" s="30"/>
    </row>
    <row r="79" spans="1:4" ht="15" thickBot="1" x14ac:dyDescent="0.35">
      <c r="A79" s="27" t="s">
        <v>161</v>
      </c>
      <c r="B79" s="28" t="e">
        <f>#REF!</f>
        <v>#REF!</v>
      </c>
      <c r="C79" s="29"/>
      <c r="D79" s="30" t="e">
        <f>#REF!</f>
        <v>#REF!</v>
      </c>
    </row>
    <row r="80" spans="1:4" ht="15" thickBot="1" x14ac:dyDescent="0.35">
      <c r="A80" s="27" t="s">
        <v>162</v>
      </c>
      <c r="B80" s="28" t="e">
        <f>#REF!</f>
        <v>#REF!</v>
      </c>
      <c r="C80" s="29"/>
      <c r="D80" s="30" t="e">
        <f>#REF!</f>
        <v>#REF!</v>
      </c>
    </row>
    <row r="81" spans="1:4" ht="15" thickBot="1" x14ac:dyDescent="0.35">
      <c r="A81" s="27" t="s">
        <v>163</v>
      </c>
      <c r="B81" s="28" t="e">
        <f>#REF!</f>
        <v>#REF!</v>
      </c>
      <c r="C81" s="29"/>
      <c r="D81" s="30" t="e">
        <f>#REF!</f>
        <v>#REF!</v>
      </c>
    </row>
    <row r="82" spans="1:4" ht="15" thickBot="1" x14ac:dyDescent="0.35">
      <c r="A82" s="27" t="s">
        <v>164</v>
      </c>
      <c r="B82" s="28" t="e">
        <f>#REF!</f>
        <v>#REF!</v>
      </c>
      <c r="C82" s="29"/>
      <c r="D82" s="30" t="e">
        <f>#REF!</f>
        <v>#REF!</v>
      </c>
    </row>
    <row r="83" spans="1:4" ht="15" thickBot="1" x14ac:dyDescent="0.35">
      <c r="A83" s="27" t="s">
        <v>165</v>
      </c>
      <c r="B83" s="28" t="e">
        <f>#REF!</f>
        <v>#REF!</v>
      </c>
      <c r="C83" s="29"/>
      <c r="D83" s="55" t="e">
        <f>#REF!</f>
        <v>#REF!</v>
      </c>
    </row>
    <row r="84" spans="1:4" ht="15" thickBot="1" x14ac:dyDescent="0.35">
      <c r="A84" s="27" t="s">
        <v>166</v>
      </c>
      <c r="B84" s="28" t="e">
        <f>#REF!</f>
        <v>#REF!</v>
      </c>
      <c r="C84" s="29"/>
      <c r="D84" s="60" t="e">
        <f>#REF!</f>
        <v>#REF!</v>
      </c>
    </row>
    <row r="85" spans="1:4" ht="15" thickBot="1" x14ac:dyDescent="0.35">
      <c r="A85" s="27" t="s">
        <v>167</v>
      </c>
      <c r="B85" s="28" t="e">
        <f>#REF!</f>
        <v>#REF!</v>
      </c>
      <c r="C85" s="29"/>
      <c r="D85" s="48" t="e">
        <f>#REF!</f>
        <v>#REF!</v>
      </c>
    </row>
    <row r="86" spans="1:4" ht="15" thickBot="1" x14ac:dyDescent="0.35">
      <c r="A86" s="27" t="s">
        <v>168</v>
      </c>
      <c r="B86" s="28" t="e">
        <f>#REF!</f>
        <v>#REF!</v>
      </c>
      <c r="C86" s="29"/>
      <c r="D86" s="30" t="e">
        <f>#REF!</f>
        <v>#REF!</v>
      </c>
    </row>
    <row r="87" spans="1:4" ht="15" thickBot="1" x14ac:dyDescent="0.35">
      <c r="A87" s="27" t="s">
        <v>169</v>
      </c>
      <c r="B87" s="33" t="e">
        <f>#REF!</f>
        <v>#REF!</v>
      </c>
      <c r="C87" s="31"/>
      <c r="D87" s="34" t="e">
        <f>#REF!</f>
        <v>#REF!</v>
      </c>
    </row>
    <row r="88" spans="1:4" ht="15" thickBot="1" x14ac:dyDescent="0.35">
      <c r="A88" s="35" t="s">
        <v>99</v>
      </c>
      <c r="B88" s="61" t="e">
        <f>#REF!</f>
        <v>#REF!</v>
      </c>
      <c r="C88" s="32"/>
      <c r="D88" s="48" t="e">
        <f>#REF!</f>
        <v>#REF!</v>
      </c>
    </row>
    <row r="89" spans="1:4" ht="15" thickBot="1" x14ac:dyDescent="0.35">
      <c r="A89" s="39" t="s">
        <v>170</v>
      </c>
      <c r="B89" s="62" t="e">
        <f>#REF!</f>
        <v>#REF!</v>
      </c>
      <c r="C89" s="50"/>
      <c r="D89" s="63" t="e">
        <f>#REF!</f>
        <v>#REF!</v>
      </c>
    </row>
    <row r="90" spans="1:4" ht="15" thickBot="1" x14ac:dyDescent="0.35">
      <c r="A90" s="64"/>
      <c r="B90" s="62"/>
      <c r="C90" s="53"/>
      <c r="D90" s="65"/>
    </row>
    <row r="91" spans="1:4" ht="15" thickBot="1" x14ac:dyDescent="0.35">
      <c r="A91" s="66" t="s">
        <v>171</v>
      </c>
      <c r="B91" s="67" t="e">
        <f>#REF!</f>
        <v>#REF!</v>
      </c>
      <c r="C91" s="53"/>
      <c r="D91" s="68" t="e">
        <f>#REF!</f>
        <v>#REF!</v>
      </c>
    </row>
    <row r="92" spans="1:4" x14ac:dyDescent="0.3">
      <c r="A92" s="397"/>
      <c r="B92" s="398"/>
      <c r="C92" s="398"/>
      <c r="D92" s="399"/>
    </row>
    <row r="93" spans="1:4" ht="15" thickBot="1" x14ac:dyDescent="0.35">
      <c r="A93" s="397"/>
      <c r="B93" s="398"/>
      <c r="C93" s="398"/>
      <c r="D93" s="399"/>
    </row>
    <row r="94" spans="1:4" ht="15" thickBot="1" x14ac:dyDescent="0.35">
      <c r="A94" s="537" t="s">
        <v>554</v>
      </c>
      <c r="B94" s="538"/>
      <c r="C94" s="538"/>
      <c r="D94" s="539"/>
    </row>
    <row r="95" spans="1:4" ht="15" thickBot="1" x14ac:dyDescent="0.35">
      <c r="A95" s="70"/>
      <c r="B95" s="71">
        <v>2015</v>
      </c>
      <c r="C95" s="72"/>
      <c r="D95" s="73">
        <v>2014</v>
      </c>
    </row>
    <row r="96" spans="1:4" ht="15" thickBot="1" x14ac:dyDescent="0.35">
      <c r="A96" s="74" t="s">
        <v>441</v>
      </c>
      <c r="B96" s="75">
        <f>'Ισολ.- ΚΑΧ (κατ'' είδος) 2015'!Z94</f>
        <v>0</v>
      </c>
      <c r="C96" s="75"/>
      <c r="D96" s="76">
        <f>'Ισόλ.-ΚΑΧ (κάτ'' είδος) 2014'!Z94</f>
        <v>0</v>
      </c>
    </row>
    <row r="97" spans="1:4" ht="15" thickBot="1" x14ac:dyDescent="0.35">
      <c r="A97" s="74" t="s">
        <v>460</v>
      </c>
      <c r="B97" s="77">
        <f>'Ισολ.- ΚΑΧ (κατ'' είδος) 2015'!Z95</f>
        <v>0</v>
      </c>
      <c r="C97" s="78"/>
      <c r="D97" s="79">
        <f>'Ισόλ.-ΚΑΧ (κάτ'' είδος) 2014'!Z95</f>
        <v>0</v>
      </c>
    </row>
    <row r="98" spans="1:4" ht="15" thickBot="1" x14ac:dyDescent="0.35">
      <c r="A98" s="74" t="s">
        <v>444</v>
      </c>
      <c r="B98" s="80">
        <f>'Ισολ.- ΚΑΧ (κατ'' είδος) 2015'!Z96</f>
        <v>0</v>
      </c>
      <c r="C98" s="81"/>
      <c r="D98" s="82">
        <f>'Ισόλ.-ΚΑΧ (κάτ'' είδος) 2014'!Z96</f>
        <v>0</v>
      </c>
    </row>
    <row r="99" spans="1:4" ht="15" thickBot="1" x14ac:dyDescent="0.35">
      <c r="A99" s="74" t="s">
        <v>461</v>
      </c>
      <c r="B99" s="77">
        <f>'Ισολ.- ΚΑΧ (κατ'' είδος) 2015'!Z97</f>
        <v>0</v>
      </c>
      <c r="C99" s="78"/>
      <c r="D99" s="83">
        <f>'Ισόλ.-ΚΑΧ (κάτ'' είδος) 2014'!Z97</f>
        <v>0</v>
      </c>
    </row>
    <row r="100" spans="1:4" ht="15" thickBot="1" x14ac:dyDescent="0.35">
      <c r="A100" s="74" t="s">
        <v>462</v>
      </c>
      <c r="B100" s="80">
        <f>'Ισολ.- ΚΑΧ (κατ'' είδος) 2015'!Z98</f>
        <v>0</v>
      </c>
      <c r="C100" s="81"/>
      <c r="D100" s="84">
        <f>'Ισόλ.-ΚΑΧ (κάτ'' είδος) 2014'!Z98</f>
        <v>0</v>
      </c>
    </row>
    <row r="101" spans="1:4" ht="15" thickBot="1" x14ac:dyDescent="0.35">
      <c r="A101" s="74" t="s">
        <v>463</v>
      </c>
      <c r="B101" s="75" t="e">
        <f>'Ισολ.- ΚΑΧ (κατ'' είδος) 2015'!Z99</f>
        <v>#REF!</v>
      </c>
      <c r="C101" s="75"/>
      <c r="D101" s="76" t="e">
        <f>'Ισόλ.-ΚΑΧ (κάτ'' είδος) 2014'!Z99</f>
        <v>#REF!</v>
      </c>
    </row>
    <row r="102" spans="1:4" ht="15" thickBot="1" x14ac:dyDescent="0.35">
      <c r="A102" s="74" t="s">
        <v>464</v>
      </c>
      <c r="B102" s="75" t="e">
        <f>'Ισολ.- ΚΑΧ (κατ'' είδος) 2015'!Z100</f>
        <v>#REF!</v>
      </c>
      <c r="C102" s="75"/>
      <c r="D102" s="76" t="e">
        <f>'Ισόλ.-ΚΑΧ (κάτ'' είδος) 2014'!Z100</f>
        <v>#REF!</v>
      </c>
    </row>
    <row r="103" spans="1:4" ht="15" thickBot="1" x14ac:dyDescent="0.35">
      <c r="A103" s="74" t="s">
        <v>465</v>
      </c>
      <c r="B103" s="75" t="e">
        <f>'Ισολ.- ΚΑΧ (κατ'' είδος) 2015'!Z101</f>
        <v>#REF!</v>
      </c>
      <c r="C103" s="85"/>
      <c r="D103" s="76" t="e">
        <f>'Ισόλ.-ΚΑΧ (κάτ'' είδος) 2014'!Z101</f>
        <v>#REF!</v>
      </c>
    </row>
    <row r="104" spans="1:4" ht="15" thickBot="1" x14ac:dyDescent="0.35">
      <c r="A104" s="74" t="s">
        <v>448</v>
      </c>
      <c r="B104" s="75">
        <f>'Ισολ.- ΚΑΧ (κατ'' είδος) 2015'!Z102</f>
        <v>0</v>
      </c>
      <c r="C104" s="75"/>
      <c r="D104" s="76">
        <f>'Ισόλ.-ΚΑΧ (κάτ'' είδος) 2014'!Z102</f>
        <v>0</v>
      </c>
    </row>
    <row r="105" spans="1:4" ht="15" thickBot="1" x14ac:dyDescent="0.35">
      <c r="A105" s="74" t="s">
        <v>449</v>
      </c>
      <c r="B105" s="75">
        <f>'Ισολ.- ΚΑΧ (κατ'' είδος) 2015'!Z103</f>
        <v>0</v>
      </c>
      <c r="C105" s="75"/>
      <c r="D105" s="76">
        <f>'Ισόλ.-ΚΑΧ (κάτ'' είδος) 2014'!Z103</f>
        <v>0</v>
      </c>
    </row>
    <row r="106" spans="1:4" ht="15" thickBot="1" x14ac:dyDescent="0.35">
      <c r="A106" s="74" t="s">
        <v>450</v>
      </c>
      <c r="B106" s="78">
        <f>'Ισολ.- ΚΑΧ (κατ'' είδος) 2015'!Z104</f>
        <v>0</v>
      </c>
      <c r="C106" s="75"/>
      <c r="D106" s="76">
        <f>'Ισόλ.-ΚΑΧ (κάτ'' είδος) 2014'!Z104</f>
        <v>0</v>
      </c>
    </row>
    <row r="107" spans="1:4" ht="15" thickBot="1" x14ac:dyDescent="0.35">
      <c r="A107" s="74" t="s">
        <v>451</v>
      </c>
      <c r="B107" s="81">
        <f>'Ισολ.- ΚΑΧ (κατ'' είδος) 2015'!Z105</f>
        <v>0</v>
      </c>
      <c r="C107" s="75"/>
      <c r="D107" s="76">
        <f>'Ισόλ.-ΚΑΧ (κάτ'' είδος) 2014'!Z105</f>
        <v>0</v>
      </c>
    </row>
    <row r="108" spans="1:4" ht="15" thickBot="1" x14ac:dyDescent="0.35">
      <c r="A108" s="74" t="s">
        <v>452</v>
      </c>
      <c r="B108" s="75">
        <f>'Ισολ.- ΚΑΧ (κατ'' είδος) 2015'!Z106</f>
        <v>0</v>
      </c>
      <c r="C108" s="75"/>
      <c r="D108" s="76">
        <f>'Ισόλ.-ΚΑΧ (κάτ'' είδος) 2014'!Z106</f>
        <v>0</v>
      </c>
    </row>
    <row r="109" spans="1:4" ht="15" thickBot="1" x14ac:dyDescent="0.35">
      <c r="A109" s="74" t="s">
        <v>453</v>
      </c>
      <c r="B109" s="77" t="e">
        <f>'Ισολ.- ΚΑΧ (κατ'' είδος) 2015'!Z107</f>
        <v>#REF!</v>
      </c>
      <c r="C109" s="78"/>
      <c r="D109" s="83" t="e">
        <f>'Ισόλ.-ΚΑΧ (κάτ'' είδος) 2014'!Z107</f>
        <v>#REF!</v>
      </c>
    </row>
    <row r="110" spans="1:4" ht="15" thickBot="1" x14ac:dyDescent="0.35">
      <c r="A110" s="74" t="s">
        <v>454</v>
      </c>
      <c r="B110" s="81" t="e">
        <f>'Ισολ.- ΚΑΧ (κατ'' είδος) 2015'!Z108</f>
        <v>#REF!</v>
      </c>
      <c r="C110" s="86"/>
      <c r="D110" s="84" t="e">
        <f>'Ισόλ.-ΚΑΧ (κάτ'' είδος) 2014'!Z108</f>
        <v>#REF!</v>
      </c>
    </row>
    <row r="111" spans="1:4" ht="15" thickBot="1" x14ac:dyDescent="0.35">
      <c r="A111" s="74" t="s">
        <v>455</v>
      </c>
      <c r="B111" s="75">
        <f>'Ισολ.- ΚΑΧ (κατ'' είδος) 2015'!Z109</f>
        <v>0</v>
      </c>
      <c r="C111" s="85"/>
      <c r="D111" s="76">
        <f>'Ισόλ.-ΚΑΧ (κάτ'' είδος) 2014'!Z109</f>
        <v>0</v>
      </c>
    </row>
    <row r="112" spans="1:4" ht="15" thickBot="1" x14ac:dyDescent="0.35">
      <c r="A112" s="74" t="s">
        <v>456</v>
      </c>
      <c r="B112" s="77">
        <f>'Ισολ.- ΚΑΧ (κατ'' είδος) 2015'!Z110</f>
        <v>0</v>
      </c>
      <c r="C112" s="78"/>
      <c r="D112" s="83">
        <f>'Ισόλ.-ΚΑΧ (κάτ'' είδος) 2014'!Z110</f>
        <v>0</v>
      </c>
    </row>
    <row r="113" spans="1:4" ht="15" thickBot="1" x14ac:dyDescent="0.35">
      <c r="A113" s="74" t="s">
        <v>457</v>
      </c>
      <c r="B113" s="80" t="e">
        <f>'Ισολ.- ΚΑΧ (κατ'' είδος) 2015'!Z111</f>
        <v>#REF!</v>
      </c>
      <c r="C113" s="81"/>
      <c r="D113" s="84" t="e">
        <f>'Ισόλ.-ΚΑΧ (κάτ'' είδος) 2014'!Z111</f>
        <v>#REF!</v>
      </c>
    </row>
    <row r="114" spans="1:4" ht="15" thickBot="1" x14ac:dyDescent="0.35">
      <c r="A114" s="74" t="s">
        <v>458</v>
      </c>
      <c r="B114" s="77" t="e">
        <f>'Ισολ.- ΚΑΧ (κατ'' είδος) 2015'!Z112</f>
        <v>#REF!</v>
      </c>
      <c r="C114" s="78"/>
      <c r="D114" s="83" t="e">
        <f>'Ισόλ.-ΚΑΧ (κάτ'' είδος) 2014'!Z112</f>
        <v>#REF!</v>
      </c>
    </row>
    <row r="115" spans="1:4" ht="15" thickBot="1" x14ac:dyDescent="0.35">
      <c r="A115" s="74" t="s">
        <v>459</v>
      </c>
      <c r="B115" s="87" t="e">
        <f>'Ισολ.- ΚΑΧ (κατ'' είδος) 2015'!Z113</f>
        <v>#REF!</v>
      </c>
      <c r="C115" s="88"/>
      <c r="D115" s="89" t="e">
        <f>'Ισόλ.-ΚΑΧ (κάτ'' είδος) 2014'!Z113</f>
        <v>#REF!</v>
      </c>
    </row>
    <row r="116" spans="1:4" ht="15.6" thickTop="1" thickBot="1" x14ac:dyDescent="0.35">
      <c r="A116" s="400"/>
      <c r="B116" s="401"/>
      <c r="C116" s="402"/>
      <c r="D116" s="403"/>
    </row>
    <row r="117" spans="1:4" ht="15" thickBot="1" x14ac:dyDescent="0.35">
      <c r="A117" s="397"/>
      <c r="B117" s="404"/>
      <c r="C117" s="404"/>
      <c r="D117" s="404"/>
    </row>
    <row r="118" spans="1:4" ht="15" thickBot="1" x14ac:dyDescent="0.35">
      <c r="A118" s="14" t="s">
        <v>434</v>
      </c>
      <c r="B118" s="405" t="e">
        <f>B91-B47</f>
        <v>#REF!</v>
      </c>
      <c r="C118" s="405"/>
      <c r="D118" s="405" t="e">
        <f>D91-D47</f>
        <v>#REF!</v>
      </c>
    </row>
    <row r="139" spans="1:4" x14ac:dyDescent="0.3">
      <c r="B139" s="395"/>
      <c r="C139" s="395"/>
      <c r="D139" s="395"/>
    </row>
    <row r="140" spans="1:4" x14ac:dyDescent="0.3">
      <c r="B140" s="395"/>
      <c r="C140" s="395"/>
      <c r="D140" s="395"/>
    </row>
    <row r="141" spans="1:4" x14ac:dyDescent="0.3">
      <c r="B141" s="395"/>
      <c r="C141" s="395"/>
      <c r="D141" s="395"/>
    </row>
    <row r="142" spans="1:4" x14ac:dyDescent="0.3">
      <c r="B142" s="395"/>
      <c r="C142" s="395"/>
      <c r="D142" s="395"/>
    </row>
    <row r="143" spans="1:4" x14ac:dyDescent="0.3">
      <c r="A143" s="285"/>
      <c r="B143" s="285"/>
      <c r="C143" s="285"/>
      <c r="D143" s="285"/>
    </row>
    <row r="144" spans="1:4" x14ac:dyDescent="0.3">
      <c r="A144" s="285"/>
      <c r="B144" s="285"/>
      <c r="C144" s="285"/>
      <c r="D144" s="285"/>
    </row>
    <row r="145" spans="1:4" x14ac:dyDescent="0.3">
      <c r="A145" s="285"/>
      <c r="B145" s="285"/>
      <c r="C145" s="285"/>
      <c r="D145" s="285"/>
    </row>
  </sheetData>
  <mergeCells count="3">
    <mergeCell ref="A94:D94"/>
    <mergeCell ref="A2:D2"/>
    <mergeCell ref="A3:D3"/>
  </mergeCells>
  <pageMargins left="0.7" right="0.7"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6</vt:i4>
      </vt:variant>
    </vt:vector>
  </HeadingPairs>
  <TitlesOfParts>
    <vt:vector size="13" baseType="lpstr">
      <vt:lpstr>Ισόλ-ΚΑΧ (κατά λειτ) 2019-2018</vt:lpstr>
      <vt:lpstr>Σύνδεση ισοζυγίου με ισολογισμό</vt:lpstr>
      <vt:lpstr>Πίνακας ΚΑΧ κατ'είδος 2014</vt:lpstr>
      <vt:lpstr>Ισόλ.-ΚΑΧ (κάτ' είδος) 2014</vt:lpstr>
      <vt:lpstr>Πίνακας ΚΑΧ κατ' είδος 2015</vt:lpstr>
      <vt:lpstr>Ισολ.- ΚΑΧ (κατ' είδος) 2015</vt:lpstr>
      <vt:lpstr>Ισόλ-ΚΑΧ (κατ' είδος) 2014-2015</vt:lpstr>
      <vt:lpstr>'Ισολ.- ΚΑΧ (κατ'' είδος) 2015'!Print_Area</vt:lpstr>
      <vt:lpstr>'Ισόλ.-ΚΑΧ (κάτ'' είδος) 2014'!Print_Area</vt:lpstr>
      <vt:lpstr>'Ισόλ-ΚΑΧ (κατ'' είδος) 2014-2015'!Print_Area</vt:lpstr>
      <vt:lpstr>'Ισόλ-ΚΑΧ (κατά λειτ) 2019-2018'!Print_Area</vt:lpstr>
      <vt:lpstr>'Πίνακας ΚΑΧ κατ'' είδος 2015'!Print_Area</vt:lpstr>
      <vt:lpstr>'Πίνακας ΚΑΧ κατ''είδος 2014'!Print_Area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Server10</cp:lastModifiedBy>
  <cp:lastPrinted>2016-08-25T15:05:35Z</cp:lastPrinted>
  <dcterms:created xsi:type="dcterms:W3CDTF">2001-02-19T08:17:32Z</dcterms:created>
  <dcterms:modified xsi:type="dcterms:W3CDTF">2021-05-04T09:31:49Z</dcterms:modified>
</cp:coreProperties>
</file>